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Daten" sheetId="1" r:id="rId1"/>
    <sheet name="Besucher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</sheets>
  <calcPr calcId="125725"/>
</workbook>
</file>

<file path=xl/calcChain.xml><?xml version="1.0" encoding="utf-8"?>
<calcChain xmlns="http://schemas.openxmlformats.org/spreadsheetml/2006/main">
  <c r="X58" i="1"/>
  <c r="AA58"/>
  <c r="AA56"/>
  <c r="K87"/>
  <c r="L87"/>
  <c r="M87" s="1"/>
  <c r="AA55"/>
  <c r="X56" s="1"/>
  <c r="X69" s="1"/>
  <c r="K86"/>
  <c r="L86"/>
  <c r="M86" s="1"/>
  <c r="K85"/>
  <c r="L85"/>
  <c r="M85" s="1"/>
  <c r="K84"/>
  <c r="L84"/>
  <c r="M84" s="1"/>
  <c r="K83"/>
  <c r="L83"/>
  <c r="AA54"/>
  <c r="X55" s="1"/>
  <c r="AA53"/>
  <c r="X54" s="1"/>
  <c r="K82"/>
  <c r="L82"/>
  <c r="AI24"/>
  <c r="K81"/>
  <c r="L81"/>
  <c r="M81" s="1"/>
  <c r="K80"/>
  <c r="L80"/>
  <c r="AA51"/>
  <c r="X53" s="1"/>
  <c r="K79"/>
  <c r="L79"/>
  <c r="K78"/>
  <c r="L78"/>
  <c r="AA50"/>
  <c r="X51" s="1"/>
  <c r="K76"/>
  <c r="L76"/>
  <c r="M76" s="1"/>
  <c r="K77"/>
  <c r="L77"/>
  <c r="K75"/>
  <c r="L75"/>
  <c r="M75" s="1"/>
  <c r="AA49"/>
  <c r="X50" s="1"/>
  <c r="K74"/>
  <c r="L74"/>
  <c r="K73"/>
  <c r="L73"/>
  <c r="K72"/>
  <c r="L72"/>
  <c r="AA48"/>
  <c r="X49" s="1"/>
  <c r="K71"/>
  <c r="L71"/>
  <c r="K70"/>
  <c r="L70"/>
  <c r="K69"/>
  <c r="L69"/>
  <c r="K68"/>
  <c r="AA46"/>
  <c r="X48" s="1"/>
  <c r="L68"/>
  <c r="K67"/>
  <c r="L67"/>
  <c r="K66"/>
  <c r="L66"/>
  <c r="K65"/>
  <c r="L65"/>
  <c r="AA45"/>
  <c r="X46" s="1"/>
  <c r="L64"/>
  <c r="K64"/>
  <c r="K63"/>
  <c r="L63"/>
  <c r="K62"/>
  <c r="L62"/>
  <c r="K61"/>
  <c r="L61"/>
  <c r="K60"/>
  <c r="L60"/>
  <c r="K59"/>
  <c r="L59"/>
  <c r="K58"/>
  <c r="L58"/>
  <c r="AA44"/>
  <c r="X45" s="1"/>
  <c r="K57"/>
  <c r="L57"/>
  <c r="K56"/>
  <c r="L56"/>
  <c r="K55"/>
  <c r="L55"/>
  <c r="K54"/>
  <c r="L54"/>
  <c r="K53"/>
  <c r="L53"/>
  <c r="AA43"/>
  <c r="X44" s="1"/>
  <c r="K52"/>
  <c r="L52"/>
  <c r="K51"/>
  <c r="L51"/>
  <c r="K50"/>
  <c r="L50"/>
  <c r="K49"/>
  <c r="L49"/>
  <c r="AA41"/>
  <c r="X43" s="1"/>
  <c r="L48"/>
  <c r="K48"/>
  <c r="L47"/>
  <c r="K47"/>
  <c r="E221"/>
  <c r="F221"/>
  <c r="E220"/>
  <c r="F220"/>
  <c r="E219"/>
  <c r="F219"/>
  <c r="E218"/>
  <c r="F218"/>
  <c r="M7"/>
  <c r="M8"/>
  <c r="M6"/>
  <c r="E217"/>
  <c r="F217"/>
  <c r="E216"/>
  <c r="F216"/>
  <c r="E215"/>
  <c r="F215"/>
  <c r="AA40"/>
  <c r="X41" s="1"/>
  <c r="E214"/>
  <c r="F214"/>
  <c r="E213"/>
  <c r="F213"/>
  <c r="E212"/>
  <c r="F212"/>
  <c r="E211"/>
  <c r="F211"/>
  <c r="AA39"/>
  <c r="X40" s="1"/>
  <c r="E210"/>
  <c r="F210"/>
  <c r="E209"/>
  <c r="F209"/>
  <c r="E208"/>
  <c r="F208"/>
  <c r="E207"/>
  <c r="F207"/>
  <c r="E206"/>
  <c r="F206"/>
  <c r="E205"/>
  <c r="F205"/>
  <c r="AA38"/>
  <c r="X39" s="1"/>
  <c r="AD39"/>
  <c r="AD40" s="1"/>
  <c r="AD41" s="1"/>
  <c r="E203"/>
  <c r="F203"/>
  <c r="E204"/>
  <c r="F204"/>
  <c r="AA36"/>
  <c r="X38" s="1"/>
  <c r="E202"/>
  <c r="F202"/>
  <c r="E201"/>
  <c r="F201"/>
  <c r="E200"/>
  <c r="F200"/>
  <c r="E199"/>
  <c r="F199"/>
  <c r="AA35"/>
  <c r="X36" s="1"/>
  <c r="E198"/>
  <c r="F198"/>
  <c r="E197"/>
  <c r="F197"/>
  <c r="E196"/>
  <c r="F196"/>
  <c r="E195"/>
  <c r="F195"/>
  <c r="E194"/>
  <c r="F194"/>
  <c r="E193"/>
  <c r="F193"/>
  <c r="AA34"/>
  <c r="X35" s="1"/>
  <c r="AA33"/>
  <c r="AH20" s="1"/>
  <c r="AI20" s="1"/>
  <c r="E192"/>
  <c r="F192"/>
  <c r="E191"/>
  <c r="F191"/>
  <c r="E190"/>
  <c r="F190"/>
  <c r="E189"/>
  <c r="F189"/>
  <c r="E188"/>
  <c r="F188"/>
  <c r="E187"/>
  <c r="F187"/>
  <c r="E186"/>
  <c r="F186"/>
  <c r="E185"/>
  <c r="F185"/>
  <c r="E184"/>
  <c r="F184"/>
  <c r="E183"/>
  <c r="F183"/>
  <c r="AA31"/>
  <c r="X33" s="1"/>
  <c r="AA21"/>
  <c r="X23" s="1"/>
  <c r="AA23"/>
  <c r="X24" s="1"/>
  <c r="AA24"/>
  <c r="X25" s="1"/>
  <c r="AA25"/>
  <c r="X26" s="1"/>
  <c r="AA26"/>
  <c r="X28" s="1"/>
  <c r="AA28"/>
  <c r="X29" s="1"/>
  <c r="AA29"/>
  <c r="X30" s="1"/>
  <c r="AA30"/>
  <c r="X31" s="1"/>
  <c r="AA18"/>
  <c r="X19" s="1"/>
  <c r="AA19"/>
  <c r="X20" s="1"/>
  <c r="AA20"/>
  <c r="X21" s="1"/>
  <c r="AA16"/>
  <c r="X18" s="1"/>
  <c r="AA15"/>
  <c r="AH16" s="1"/>
  <c r="AI16" s="1"/>
  <c r="M5"/>
  <c r="N8" s="1"/>
  <c r="AA65" l="1"/>
  <c r="M80"/>
  <c r="M65"/>
  <c r="M67"/>
  <c r="M79"/>
  <c r="AH17"/>
  <c r="AI17" s="1"/>
  <c r="AH21"/>
  <c r="AI21" s="1"/>
  <c r="M78"/>
  <c r="AH19"/>
  <c r="AI19" s="1"/>
  <c r="M82"/>
  <c r="M83"/>
  <c r="AH18"/>
  <c r="AI18" s="1"/>
  <c r="AH22"/>
  <c r="AI22" s="1"/>
  <c r="AH23"/>
  <c r="AI23" s="1"/>
  <c r="M77"/>
  <c r="G184"/>
  <c r="G211"/>
  <c r="G219"/>
  <c r="G221"/>
  <c r="M53"/>
  <c r="M55"/>
  <c r="M57"/>
  <c r="M66"/>
  <c r="M73"/>
  <c r="M72"/>
  <c r="M64"/>
  <c r="M50"/>
  <c r="M52"/>
  <c r="M59"/>
  <c r="M61"/>
  <c r="M63"/>
  <c r="M70"/>
  <c r="M68"/>
  <c r="M49"/>
  <c r="M51"/>
  <c r="M58"/>
  <c r="M60"/>
  <c r="M69"/>
  <c r="M71"/>
  <c r="M74"/>
  <c r="G201"/>
  <c r="G218"/>
  <c r="G220"/>
  <c r="M54"/>
  <c r="M56"/>
  <c r="M13"/>
  <c r="G199"/>
  <c r="M62"/>
  <c r="M48"/>
  <c r="M47"/>
  <c r="G185"/>
  <c r="G187"/>
  <c r="G189"/>
  <c r="G191"/>
  <c r="G196"/>
  <c r="G215"/>
  <c r="G217"/>
  <c r="G197"/>
  <c r="G203"/>
  <c r="G205"/>
  <c r="G207"/>
  <c r="G216"/>
  <c r="G212"/>
  <c r="G209"/>
  <c r="G192"/>
  <c r="G195"/>
  <c r="G200"/>
  <c r="G202"/>
  <c r="G214"/>
  <c r="G183"/>
  <c r="G190"/>
  <c r="G193"/>
  <c r="G186"/>
  <c r="G188"/>
  <c r="G198"/>
  <c r="G204"/>
  <c r="G206"/>
  <c r="G208"/>
  <c r="G210"/>
  <c r="G213"/>
  <c r="AD42"/>
  <c r="G194"/>
  <c r="X34"/>
  <c r="X68" s="1"/>
  <c r="N6"/>
  <c r="N7"/>
  <c r="N5"/>
  <c r="E151"/>
  <c r="F151"/>
  <c r="E152"/>
  <c r="F152"/>
  <c r="E153"/>
  <c r="F153"/>
  <c r="E154"/>
  <c r="F154"/>
  <c r="E155"/>
  <c r="F155"/>
  <c r="E156"/>
  <c r="F156"/>
  <c r="E157"/>
  <c r="F157"/>
  <c r="E158"/>
  <c r="F158"/>
  <c r="E159"/>
  <c r="F159"/>
  <c r="E160"/>
  <c r="F160"/>
  <c r="E161"/>
  <c r="F161"/>
  <c r="E162"/>
  <c r="F162"/>
  <c r="E163"/>
  <c r="F163"/>
  <c r="E164"/>
  <c r="F164"/>
  <c r="E165"/>
  <c r="F165"/>
  <c r="E166"/>
  <c r="F166"/>
  <c r="E167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26"/>
  <c r="F126"/>
  <c r="E127"/>
  <c r="F127"/>
  <c r="E128"/>
  <c r="F128"/>
  <c r="E129"/>
  <c r="F129"/>
  <c r="E130"/>
  <c r="F130"/>
  <c r="E131"/>
  <c r="F131"/>
  <c r="E132"/>
  <c r="F132"/>
  <c r="E133"/>
  <c r="F133"/>
  <c r="E134"/>
  <c r="F134"/>
  <c r="E135"/>
  <c r="F135"/>
  <c r="E136"/>
  <c r="F136"/>
  <c r="E137"/>
  <c r="F137"/>
  <c r="E138"/>
  <c r="F138"/>
  <c r="E139"/>
  <c r="F139"/>
  <c r="E140"/>
  <c r="F140"/>
  <c r="E141"/>
  <c r="F141"/>
  <c r="E142"/>
  <c r="F142"/>
  <c r="E143"/>
  <c r="F143"/>
  <c r="E144"/>
  <c r="F144"/>
  <c r="E145"/>
  <c r="F145"/>
  <c r="E146"/>
  <c r="F146"/>
  <c r="E147"/>
  <c r="F147"/>
  <c r="E148"/>
  <c r="F148"/>
  <c r="E149"/>
  <c r="F149"/>
  <c r="E150"/>
  <c r="F150"/>
  <c r="E108"/>
  <c r="F108"/>
  <c r="E109"/>
  <c r="F109"/>
  <c r="E110"/>
  <c r="F110"/>
  <c r="E111"/>
  <c r="F111"/>
  <c r="E112"/>
  <c r="F112"/>
  <c r="E113"/>
  <c r="F113"/>
  <c r="E114"/>
  <c r="F114"/>
  <c r="E115"/>
  <c r="F115"/>
  <c r="E116"/>
  <c r="F116"/>
  <c r="E117"/>
  <c r="F117"/>
  <c r="E118"/>
  <c r="F118"/>
  <c r="E119"/>
  <c r="F119"/>
  <c r="E120"/>
  <c r="F120"/>
  <c r="E121"/>
  <c r="F121"/>
  <c r="E122"/>
  <c r="F122"/>
  <c r="E123"/>
  <c r="F123"/>
  <c r="E124"/>
  <c r="F124"/>
  <c r="E125"/>
  <c r="F125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E84"/>
  <c r="F84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4"/>
  <c r="F94"/>
  <c r="E95"/>
  <c r="F95"/>
  <c r="E96"/>
  <c r="F96"/>
  <c r="E97"/>
  <c r="F97"/>
  <c r="E98"/>
  <c r="F98"/>
  <c r="E99"/>
  <c r="F99"/>
  <c r="E100"/>
  <c r="F100"/>
  <c r="E101"/>
  <c r="F101"/>
  <c r="E102"/>
  <c r="F102"/>
  <c r="E103"/>
  <c r="F103"/>
  <c r="E104"/>
  <c r="F104"/>
  <c r="E105"/>
  <c r="F105"/>
  <c r="E106"/>
  <c r="F106"/>
  <c r="E107"/>
  <c r="F107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6"/>
  <c r="F46"/>
  <c r="E47"/>
  <c r="F47"/>
  <c r="E48"/>
  <c r="F48"/>
  <c r="E49"/>
  <c r="F49"/>
  <c r="E50"/>
  <c r="F50"/>
  <c r="E51"/>
  <c r="F51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F4"/>
  <c r="E4"/>
  <c r="G166" l="1"/>
  <c r="G162"/>
  <c r="G158"/>
  <c r="G4"/>
  <c r="G27"/>
  <c r="G23"/>
  <c r="G19"/>
  <c r="G15"/>
  <c r="G11"/>
  <c r="G30"/>
  <c r="G154"/>
  <c r="G39"/>
  <c r="G35"/>
  <c r="G56"/>
  <c r="G52"/>
  <c r="G82"/>
  <c r="G78"/>
  <c r="G111"/>
  <c r="G126"/>
  <c r="G28"/>
  <c r="G26"/>
  <c r="G24"/>
  <c r="G22"/>
  <c r="G20"/>
  <c r="G18"/>
  <c r="G16"/>
  <c r="G14"/>
  <c r="G12"/>
  <c r="G10"/>
  <c r="G8"/>
  <c r="G6"/>
  <c r="G43"/>
  <c r="G41"/>
  <c r="G7"/>
  <c r="G38"/>
  <c r="G29"/>
  <c r="G25"/>
  <c r="G21"/>
  <c r="G17"/>
  <c r="G13"/>
  <c r="G9"/>
  <c r="G5"/>
  <c r="G31"/>
  <c r="G81"/>
  <c r="G79"/>
  <c r="G127"/>
  <c r="G160"/>
  <c r="G156"/>
  <c r="G80"/>
  <c r="G128"/>
  <c r="G36"/>
  <c r="G34"/>
  <c r="G32"/>
  <c r="G161"/>
  <c r="G159"/>
  <c r="G157"/>
  <c r="G155"/>
  <c r="G51"/>
  <c r="G49"/>
  <c r="G47"/>
  <c r="G45"/>
  <c r="G33"/>
  <c r="G55"/>
  <c r="G53"/>
  <c r="G165"/>
  <c r="G163"/>
  <c r="G46"/>
  <c r="G42"/>
  <c r="G40"/>
  <c r="G37"/>
  <c r="G73"/>
  <c r="G71"/>
  <c r="G67"/>
  <c r="G63"/>
  <c r="G61"/>
  <c r="G59"/>
  <c r="G57"/>
  <c r="G54"/>
  <c r="G106"/>
  <c r="G102"/>
  <c r="G98"/>
  <c r="G94"/>
  <c r="G90"/>
  <c r="G86"/>
  <c r="G77"/>
  <c r="G75"/>
  <c r="G124"/>
  <c r="G122"/>
  <c r="G118"/>
  <c r="G116"/>
  <c r="G114"/>
  <c r="G108"/>
  <c r="G149"/>
  <c r="G147"/>
  <c r="G145"/>
  <c r="G143"/>
  <c r="G141"/>
  <c r="G139"/>
  <c r="G137"/>
  <c r="G135"/>
  <c r="G131"/>
  <c r="G129"/>
  <c r="G181"/>
  <c r="G177"/>
  <c r="G173"/>
  <c r="G171"/>
  <c r="G169"/>
  <c r="G167"/>
  <c r="G164"/>
  <c r="G153"/>
  <c r="G151"/>
  <c r="G74"/>
  <c r="G68"/>
  <c r="G66"/>
  <c r="G64"/>
  <c r="G62"/>
  <c r="G58"/>
  <c r="G76"/>
  <c r="G125"/>
  <c r="G121"/>
  <c r="G109"/>
  <c r="G150"/>
  <c r="G148"/>
  <c r="G146"/>
  <c r="G144"/>
  <c r="G142"/>
  <c r="G140"/>
  <c r="G138"/>
  <c r="G136"/>
  <c r="G134"/>
  <c r="G132"/>
  <c r="G130"/>
  <c r="G174"/>
  <c r="G170"/>
  <c r="G152"/>
  <c r="X67"/>
  <c r="AD43"/>
  <c r="X65" s="1"/>
  <c r="X66"/>
  <c r="G182"/>
  <c r="G180"/>
  <c r="G179"/>
  <c r="G178"/>
  <c r="G176"/>
  <c r="G175"/>
  <c r="G172"/>
  <c r="G168"/>
  <c r="G133"/>
  <c r="G123"/>
  <c r="G120"/>
  <c r="G119"/>
  <c r="G117"/>
  <c r="G115"/>
  <c r="G113"/>
  <c r="G112"/>
  <c r="G110"/>
  <c r="G107"/>
  <c r="G105"/>
  <c r="G104"/>
  <c r="G103"/>
  <c r="G101"/>
  <c r="G100"/>
  <c r="G99"/>
  <c r="G97"/>
  <c r="G96"/>
  <c r="G95"/>
  <c r="G93"/>
  <c r="G92"/>
  <c r="G91"/>
  <c r="G89"/>
  <c r="G88"/>
  <c r="G87"/>
  <c r="G85"/>
  <c r="G84"/>
  <c r="G83"/>
  <c r="G72"/>
  <c r="G70"/>
  <c r="G69"/>
  <c r="G65"/>
  <c r="G60"/>
  <c r="G50"/>
  <c r="G48"/>
  <c r="G44"/>
</calcChain>
</file>

<file path=xl/sharedStrings.xml><?xml version="1.0" encoding="utf-8"?>
<sst xmlns="http://schemas.openxmlformats.org/spreadsheetml/2006/main" count="85" uniqueCount="63">
  <si>
    <t>Datum</t>
  </si>
  <si>
    <t>Besucher</t>
  </si>
  <si>
    <t>Start</t>
  </si>
  <si>
    <t>Tage</t>
  </si>
  <si>
    <t>Anzahl</t>
  </si>
  <si>
    <t>Besuch/tg</t>
  </si>
  <si>
    <t>1. Jahr</t>
  </si>
  <si>
    <t>Jahr</t>
  </si>
  <si>
    <t>Werner</t>
  </si>
  <si>
    <t>pro Monat</t>
  </si>
  <si>
    <t>Im Jahr</t>
  </si>
  <si>
    <t>Monate</t>
  </si>
  <si>
    <t>am 31.12.</t>
  </si>
  <si>
    <t>3. Quartal 07</t>
  </si>
  <si>
    <t>4. Quartal 07</t>
  </si>
  <si>
    <t>1. Quartal 08</t>
  </si>
  <si>
    <t>2. Quartal 08</t>
  </si>
  <si>
    <t>3. Quartal 08</t>
  </si>
  <si>
    <t>4. Quartal 08</t>
  </si>
  <si>
    <t>1. Quartal 09</t>
  </si>
  <si>
    <t>2. Quartal 09</t>
  </si>
  <si>
    <t>3. Quartal 09</t>
  </si>
  <si>
    <t>4. Quartal 09</t>
  </si>
  <si>
    <t>1. Quartal 10</t>
  </si>
  <si>
    <t>2. Quartal 10</t>
  </si>
  <si>
    <t>3. Quartal 10</t>
  </si>
  <si>
    <t>4. Quartal 10</t>
  </si>
  <si>
    <t>1. Quartal 11</t>
  </si>
  <si>
    <t>2. Quartal 11</t>
  </si>
  <si>
    <t>3. Quartal 11</t>
  </si>
  <si>
    <t>4. Quartal 11</t>
  </si>
  <si>
    <t>1. Quartal 12</t>
  </si>
  <si>
    <t>2. Quartal 12</t>
  </si>
  <si>
    <t>3. Quartal 12</t>
  </si>
  <si>
    <t>4. Quartal 12</t>
  </si>
  <si>
    <t>1. Quartal 13</t>
  </si>
  <si>
    <t>2. Quartal 13</t>
  </si>
  <si>
    <t>3. Quartal 13</t>
  </si>
  <si>
    <t>4. Quartal 13</t>
  </si>
  <si>
    <t>Summe</t>
  </si>
  <si>
    <t>Gesamt</t>
  </si>
  <si>
    <t>Quartal</t>
  </si>
  <si>
    <t>pro Woche</t>
  </si>
  <si>
    <t>2. Jahr</t>
  </si>
  <si>
    <t>3. Jahr</t>
  </si>
  <si>
    <t>4. Jahr</t>
  </si>
  <si>
    <t>pro Tag</t>
  </si>
  <si>
    <t>Wochen</t>
  </si>
  <si>
    <t>Heute</t>
  </si>
  <si>
    <t>Beginn</t>
  </si>
  <si>
    <t xml:space="preserve">Mittel </t>
  </si>
  <si>
    <t>1. Quartal 14</t>
  </si>
  <si>
    <t>2. Quartal 14</t>
  </si>
  <si>
    <t>3. Quartal 14</t>
  </si>
  <si>
    <t>4. Quartal 14</t>
  </si>
  <si>
    <t>1. Quartal 15</t>
  </si>
  <si>
    <t>2. Quartal 15</t>
  </si>
  <si>
    <t>3. Quartal 15</t>
  </si>
  <si>
    <t>4. Quartal 15</t>
  </si>
  <si>
    <t>1. Quartal 16</t>
  </si>
  <si>
    <t>2. Quartal 16</t>
  </si>
  <si>
    <t>3. Quartal 16</t>
  </si>
  <si>
    <t>4. Quartal 16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</si>
</sst>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Fill="1"/>
    <xf numFmtId="0" fontId="0" fillId="0" borderId="0" xfId="0" applyFill="1"/>
    <xf numFmtId="3" fontId="0" fillId="2" borderId="0" xfId="0" applyNumberFormat="1" applyFill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view3D>
      <c:rotY val="70"/>
      <c:rAngAx val="1"/>
    </c:view3D>
    <c:sideWall>
      <c:spPr>
        <a:gradFill>
          <a:gsLst>
            <a:gs pos="0">
              <a:srgbClr val="CCCCFF"/>
            </a:gs>
            <a:gs pos="17999">
              <a:srgbClr val="99CCFF"/>
            </a:gs>
            <a:gs pos="36000">
              <a:srgbClr val="9966FF"/>
            </a:gs>
            <a:gs pos="61000">
              <a:srgbClr val="CC99FF"/>
            </a:gs>
            <a:gs pos="82001">
              <a:srgbClr val="99CCFF"/>
            </a:gs>
            <a:gs pos="100000">
              <a:srgbClr val="CCCCFF"/>
            </a:gs>
          </a:gsLst>
          <a:lin ang="5400000" scaled="0"/>
        </a:gradFill>
      </c:spPr>
    </c:sideWall>
    <c:backWall>
      <c:spPr>
        <a:gradFill>
          <a:gsLst>
            <a:gs pos="0">
              <a:srgbClr val="CCCCFF"/>
            </a:gs>
            <a:gs pos="17999">
              <a:srgbClr val="99CCFF"/>
            </a:gs>
            <a:gs pos="36000">
              <a:srgbClr val="9966FF"/>
            </a:gs>
            <a:gs pos="61000">
              <a:srgbClr val="CC99FF"/>
            </a:gs>
            <a:gs pos="82001">
              <a:srgbClr val="99CCFF"/>
            </a:gs>
            <a:gs pos="100000">
              <a:srgbClr val="CCCCFF"/>
            </a:gs>
          </a:gsLst>
          <a:lin ang="5400000" scaled="0"/>
        </a:gradFill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Daten!$X$13</c:f>
              <c:strCache>
                <c:ptCount val="1"/>
                <c:pt idx="0">
                  <c:v>Besucher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2700">
              <a:solidFill>
                <a:srgbClr val="002060"/>
              </a:solidFill>
            </a:ln>
            <a:effectLst>
              <a:innerShdw blurRad="63500" dist="50800">
                <a:srgbClr val="FF0000">
                  <a:alpha val="50000"/>
                </a:srgbClr>
              </a:innerShdw>
            </a:effectLst>
          </c:spPr>
          <c:dLbls>
            <c:dLbl>
              <c:idx val="43"/>
              <c:showVal val="1"/>
            </c:dLbl>
            <c:dLbl>
              <c:idx val="44"/>
              <c:showVal val="1"/>
            </c:dLbl>
            <c:dLbl>
              <c:idx val="45"/>
              <c:showVal val="1"/>
            </c:dLbl>
            <c:delete val="1"/>
          </c:dLbls>
          <c:cat>
            <c:strRef>
              <c:f>Daten!$W$15:$W$67</c:f>
              <c:strCache>
                <c:ptCount val="53"/>
                <c:pt idx="0">
                  <c:v>3. Quartal 07</c:v>
                </c:pt>
                <c:pt idx="1">
                  <c:v>4. Quartal 07</c:v>
                </c:pt>
                <c:pt idx="3">
                  <c:v>1. Quartal 08</c:v>
                </c:pt>
                <c:pt idx="4">
                  <c:v>2. Quartal 08</c:v>
                </c:pt>
                <c:pt idx="5">
                  <c:v>3. Quartal 08</c:v>
                </c:pt>
                <c:pt idx="6">
                  <c:v>4. Quartal 08</c:v>
                </c:pt>
                <c:pt idx="8">
                  <c:v>1. Quartal 09</c:v>
                </c:pt>
                <c:pt idx="9">
                  <c:v>2. Quartal 09</c:v>
                </c:pt>
                <c:pt idx="10">
                  <c:v>3. Quartal 09</c:v>
                </c:pt>
                <c:pt idx="11">
                  <c:v>4. Quartal 09</c:v>
                </c:pt>
                <c:pt idx="13">
                  <c:v>1. Quartal 10</c:v>
                </c:pt>
                <c:pt idx="14">
                  <c:v>2. Quartal 10</c:v>
                </c:pt>
                <c:pt idx="15">
                  <c:v>3. Quartal 10</c:v>
                </c:pt>
                <c:pt idx="16">
                  <c:v>4. Quartal 10</c:v>
                </c:pt>
                <c:pt idx="18">
                  <c:v>1. Quartal 11</c:v>
                </c:pt>
                <c:pt idx="19">
                  <c:v>2. Quartal 11</c:v>
                </c:pt>
                <c:pt idx="20">
                  <c:v>3. Quartal 11</c:v>
                </c:pt>
                <c:pt idx="21">
                  <c:v>4. Quartal 11</c:v>
                </c:pt>
                <c:pt idx="23">
                  <c:v>1. Quartal 12</c:v>
                </c:pt>
                <c:pt idx="24">
                  <c:v>2. Quartal 12</c:v>
                </c:pt>
                <c:pt idx="25">
                  <c:v>3. Quartal 12</c:v>
                </c:pt>
                <c:pt idx="26">
                  <c:v>4. Quartal 12</c:v>
                </c:pt>
                <c:pt idx="28">
                  <c:v>1. Quartal 13</c:v>
                </c:pt>
                <c:pt idx="29">
                  <c:v>2. Quartal 13</c:v>
                </c:pt>
                <c:pt idx="30">
                  <c:v>3. Quartal 13</c:v>
                </c:pt>
                <c:pt idx="31">
                  <c:v>4. Quartal 13</c:v>
                </c:pt>
                <c:pt idx="33">
                  <c:v>1. Quartal 14</c:v>
                </c:pt>
                <c:pt idx="34">
                  <c:v>2. Quartal 14</c:v>
                </c:pt>
                <c:pt idx="35">
                  <c:v>3. Quartal 14</c:v>
                </c:pt>
                <c:pt idx="36">
                  <c:v>4. Quartal 14</c:v>
                </c:pt>
                <c:pt idx="38">
                  <c:v>1. Quartal 15</c:v>
                </c:pt>
                <c:pt idx="39">
                  <c:v>2. Quartal 15</c:v>
                </c:pt>
                <c:pt idx="40">
                  <c:v>3. Quartal 15</c:v>
                </c:pt>
                <c:pt idx="41">
                  <c:v>4. Quartal 15</c:v>
                </c:pt>
                <c:pt idx="43">
                  <c:v>1. Quartal 16</c:v>
                </c:pt>
                <c:pt idx="44">
                  <c:v>2. Quartal 16</c:v>
                </c:pt>
                <c:pt idx="45">
                  <c:v>3. Quartal 16</c:v>
                </c:pt>
                <c:pt idx="46">
                  <c:v>4. Quartal 16</c:v>
                </c:pt>
                <c:pt idx="50">
                  <c:v>Mittel </c:v>
                </c:pt>
                <c:pt idx="51">
                  <c:v>pro Monat</c:v>
                </c:pt>
                <c:pt idx="52">
                  <c:v>pro Woche</c:v>
                </c:pt>
              </c:strCache>
            </c:strRef>
          </c:cat>
          <c:val>
            <c:numRef>
              <c:f>Daten!$X$15:$X$67</c:f>
              <c:numCache>
                <c:formatCode>General</c:formatCode>
                <c:ptCount val="53"/>
                <c:pt idx="0">
                  <c:v>1203</c:v>
                </c:pt>
                <c:pt idx="1">
                  <c:v>2273</c:v>
                </c:pt>
                <c:pt idx="3">
                  <c:v>2699</c:v>
                </c:pt>
                <c:pt idx="4">
                  <c:v>1860</c:v>
                </c:pt>
                <c:pt idx="5">
                  <c:v>1018</c:v>
                </c:pt>
                <c:pt idx="6">
                  <c:v>1918</c:v>
                </c:pt>
                <c:pt idx="8">
                  <c:v>1196</c:v>
                </c:pt>
                <c:pt idx="9">
                  <c:v>757</c:v>
                </c:pt>
                <c:pt idx="10">
                  <c:v>957</c:v>
                </c:pt>
                <c:pt idx="11">
                  <c:v>1402</c:v>
                </c:pt>
                <c:pt idx="13">
                  <c:v>1070</c:v>
                </c:pt>
                <c:pt idx="14">
                  <c:v>650</c:v>
                </c:pt>
                <c:pt idx="15">
                  <c:v>1236</c:v>
                </c:pt>
                <c:pt idx="16">
                  <c:v>1967</c:v>
                </c:pt>
                <c:pt idx="18">
                  <c:v>1329</c:v>
                </c:pt>
                <c:pt idx="19">
                  <c:v>1795</c:v>
                </c:pt>
                <c:pt idx="20">
                  <c:v>1870</c:v>
                </c:pt>
                <c:pt idx="21">
                  <c:v>1830</c:v>
                </c:pt>
                <c:pt idx="23">
                  <c:v>1820</c:v>
                </c:pt>
                <c:pt idx="24">
                  <c:v>1850</c:v>
                </c:pt>
                <c:pt idx="25">
                  <c:v>1690</c:v>
                </c:pt>
                <c:pt idx="26">
                  <c:v>2110</c:v>
                </c:pt>
                <c:pt idx="28">
                  <c:v>1900</c:v>
                </c:pt>
                <c:pt idx="29">
                  <c:v>1800</c:v>
                </c:pt>
                <c:pt idx="30">
                  <c:v>2100</c:v>
                </c:pt>
                <c:pt idx="31">
                  <c:v>2200</c:v>
                </c:pt>
                <c:pt idx="33">
                  <c:v>1860</c:v>
                </c:pt>
                <c:pt idx="34" formatCode="#,##0">
                  <c:v>1890</c:v>
                </c:pt>
                <c:pt idx="35" formatCode="#,##0">
                  <c:v>2170</c:v>
                </c:pt>
                <c:pt idx="36" formatCode="#,##0">
                  <c:v>2680</c:v>
                </c:pt>
                <c:pt idx="38" formatCode="#,##0">
                  <c:v>1800</c:v>
                </c:pt>
                <c:pt idx="39" formatCode="#,##0">
                  <c:v>1900</c:v>
                </c:pt>
                <c:pt idx="40" formatCode="#,##0">
                  <c:v>2150</c:v>
                </c:pt>
                <c:pt idx="41" formatCode="#,##0">
                  <c:v>2450</c:v>
                </c:pt>
                <c:pt idx="43" formatCode="#,##0">
                  <c:v>450</c:v>
                </c:pt>
                <c:pt idx="50" formatCode="#,##0">
                  <c:v>1741.9354838709676</c:v>
                </c:pt>
                <c:pt idx="51" formatCode="#,##0">
                  <c:v>580.64516129032256</c:v>
                </c:pt>
                <c:pt idx="52" formatCode="0">
                  <c:v>135.48387096774192</c:v>
                </c:pt>
              </c:numCache>
            </c:numRef>
          </c:val>
        </c:ser>
        <c:gapDepth val="206"/>
        <c:shape val="box"/>
        <c:axId val="84119552"/>
        <c:axId val="84121088"/>
        <c:axId val="0"/>
      </c:bar3DChart>
      <c:catAx>
        <c:axId val="84119552"/>
        <c:scaling>
          <c:orientation val="minMax"/>
        </c:scaling>
        <c:axPos val="b"/>
        <c:tickLblPos val="nextTo"/>
        <c:crossAx val="84121088"/>
        <c:crosses val="autoZero"/>
        <c:auto val="1"/>
        <c:lblAlgn val="ctr"/>
        <c:lblOffset val="100"/>
      </c:catAx>
      <c:valAx>
        <c:axId val="84121088"/>
        <c:scaling>
          <c:orientation val="minMax"/>
        </c:scaling>
        <c:axPos val="l"/>
        <c:majorGridlines>
          <c:spPr>
            <a:effectLst>
              <a:outerShdw blurRad="50800" dist="50800" dir="5400000" algn="ctr" rotWithShape="0">
                <a:srgbClr val="002060"/>
              </a:outerShdw>
            </a:effectLst>
          </c:spPr>
        </c:majorGridlines>
        <c:minorGridlines/>
        <c:numFmt formatCode="General" sourceLinked="1"/>
        <c:tickLblPos val="nextTo"/>
        <c:crossAx val="841195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9615534900241856"/>
          <c:y val="0.9057769336777941"/>
          <c:w val="7.8065918451922831E-2"/>
          <c:h val="4.1786042970738714E-2"/>
        </c:manualLayout>
      </c:layout>
    </c:legend>
    <c:plotVisOnly val="1"/>
  </c:chart>
  <c:spPr>
    <a:ln>
      <a:solidFill>
        <a:schemeClr val="accent1"/>
      </a:solidFill>
    </a:ln>
    <a:effectLst>
      <a:innerShdw dir="10860000">
        <a:prstClr val="black">
          <a:alpha val="67000"/>
        </a:prstClr>
      </a:innerShdw>
    </a:effectLst>
    <a:scene3d>
      <a:camera prst="orthographicFront"/>
      <a:lightRig rig="threePt" dir="t"/>
    </a:scene3d>
    <a:sp3d>
      <a:bevelT prst="relaxedInset"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view3D>
      <c:rotY val="70"/>
      <c:rAngAx val="1"/>
    </c:view3D>
    <c:sideWall>
      <c:spPr>
        <a:gradFill>
          <a:gsLst>
            <a:gs pos="0">
              <a:srgbClr val="CCCCFF"/>
            </a:gs>
            <a:gs pos="17999">
              <a:srgbClr val="99CCFF"/>
            </a:gs>
            <a:gs pos="36000">
              <a:srgbClr val="9966FF"/>
            </a:gs>
            <a:gs pos="61000">
              <a:srgbClr val="CC99FF"/>
            </a:gs>
            <a:gs pos="82001">
              <a:srgbClr val="99CCFF"/>
            </a:gs>
            <a:gs pos="100000">
              <a:srgbClr val="CCCCFF"/>
            </a:gs>
          </a:gsLst>
          <a:lin ang="5400000" scaled="0"/>
        </a:gradFill>
      </c:spPr>
    </c:sideWall>
    <c:backWall>
      <c:spPr>
        <a:gradFill>
          <a:gsLst>
            <a:gs pos="0">
              <a:srgbClr val="CCCCFF"/>
            </a:gs>
            <a:gs pos="17999">
              <a:srgbClr val="99CCFF"/>
            </a:gs>
            <a:gs pos="36000">
              <a:srgbClr val="9966FF"/>
            </a:gs>
            <a:gs pos="61000">
              <a:srgbClr val="CC99FF"/>
            </a:gs>
            <a:gs pos="82001">
              <a:srgbClr val="99CCFF"/>
            </a:gs>
            <a:gs pos="100000">
              <a:srgbClr val="CCCCFF"/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9100500138017514E-2"/>
          <c:y val="7.628610845313441E-2"/>
          <c:w val="0.87018110704076423"/>
          <c:h val="0.80283910338441689"/>
        </c:manualLayout>
      </c:layout>
      <c:bar3DChart>
        <c:barDir val="col"/>
        <c:grouping val="clustered"/>
        <c:ser>
          <c:idx val="0"/>
          <c:order val="0"/>
          <c:tx>
            <c:strRef>
              <c:f>Daten!$X$13</c:f>
              <c:strCache>
                <c:ptCount val="1"/>
                <c:pt idx="0">
                  <c:v>Besucher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2700">
              <a:solidFill>
                <a:srgbClr val="002060"/>
              </a:solidFill>
            </a:ln>
            <a:effectLst>
              <a:innerShdw blurRad="63500" dist="50800">
                <a:srgbClr val="FF0000">
                  <a:alpha val="50000"/>
                </a:srgbClr>
              </a:innerShdw>
            </a:effectLst>
          </c:spPr>
          <c:dLbls>
            <c:dLbl>
              <c:idx val="43"/>
              <c:layout/>
              <c:showVal val="1"/>
            </c:dLbl>
            <c:dLbl>
              <c:idx val="44"/>
              <c:layout/>
              <c:showVal val="1"/>
            </c:dLbl>
            <c:dLbl>
              <c:idx val="45"/>
              <c:layout/>
              <c:showVal val="1"/>
            </c:dLbl>
            <c:delete val="1"/>
          </c:dLbls>
          <c:cat>
            <c:strRef>
              <c:f>Daten!$W$15:$W$67</c:f>
              <c:strCache>
                <c:ptCount val="53"/>
                <c:pt idx="0">
                  <c:v>3. Quartal 07</c:v>
                </c:pt>
                <c:pt idx="1">
                  <c:v>4. Quartal 07</c:v>
                </c:pt>
                <c:pt idx="3">
                  <c:v>1. Quartal 08</c:v>
                </c:pt>
                <c:pt idx="4">
                  <c:v>2. Quartal 08</c:v>
                </c:pt>
                <c:pt idx="5">
                  <c:v>3. Quartal 08</c:v>
                </c:pt>
                <c:pt idx="6">
                  <c:v>4. Quartal 08</c:v>
                </c:pt>
                <c:pt idx="8">
                  <c:v>1. Quartal 09</c:v>
                </c:pt>
                <c:pt idx="9">
                  <c:v>2. Quartal 09</c:v>
                </c:pt>
                <c:pt idx="10">
                  <c:v>3. Quartal 09</c:v>
                </c:pt>
                <c:pt idx="11">
                  <c:v>4. Quartal 09</c:v>
                </c:pt>
                <c:pt idx="13">
                  <c:v>1. Quartal 10</c:v>
                </c:pt>
                <c:pt idx="14">
                  <c:v>2. Quartal 10</c:v>
                </c:pt>
                <c:pt idx="15">
                  <c:v>3. Quartal 10</c:v>
                </c:pt>
                <c:pt idx="16">
                  <c:v>4. Quartal 10</c:v>
                </c:pt>
                <c:pt idx="18">
                  <c:v>1. Quartal 11</c:v>
                </c:pt>
                <c:pt idx="19">
                  <c:v>2. Quartal 11</c:v>
                </c:pt>
                <c:pt idx="20">
                  <c:v>3. Quartal 11</c:v>
                </c:pt>
                <c:pt idx="21">
                  <c:v>4. Quartal 11</c:v>
                </c:pt>
                <c:pt idx="23">
                  <c:v>1. Quartal 12</c:v>
                </c:pt>
                <c:pt idx="24">
                  <c:v>2. Quartal 12</c:v>
                </c:pt>
                <c:pt idx="25">
                  <c:v>3. Quartal 12</c:v>
                </c:pt>
                <c:pt idx="26">
                  <c:v>4. Quartal 12</c:v>
                </c:pt>
                <c:pt idx="28">
                  <c:v>1. Quartal 13</c:v>
                </c:pt>
                <c:pt idx="29">
                  <c:v>2. Quartal 13</c:v>
                </c:pt>
                <c:pt idx="30">
                  <c:v>3. Quartal 13</c:v>
                </c:pt>
                <c:pt idx="31">
                  <c:v>4. Quartal 13</c:v>
                </c:pt>
                <c:pt idx="33">
                  <c:v>1. Quartal 14</c:v>
                </c:pt>
                <c:pt idx="34">
                  <c:v>2. Quartal 14</c:v>
                </c:pt>
                <c:pt idx="35">
                  <c:v>3. Quartal 14</c:v>
                </c:pt>
                <c:pt idx="36">
                  <c:v>4. Quartal 14</c:v>
                </c:pt>
                <c:pt idx="38">
                  <c:v>1. Quartal 15</c:v>
                </c:pt>
                <c:pt idx="39">
                  <c:v>2. Quartal 15</c:v>
                </c:pt>
                <c:pt idx="40">
                  <c:v>3. Quartal 15</c:v>
                </c:pt>
                <c:pt idx="41">
                  <c:v>4. Quartal 15</c:v>
                </c:pt>
                <c:pt idx="43">
                  <c:v>1. Quartal 16</c:v>
                </c:pt>
                <c:pt idx="44">
                  <c:v>2. Quartal 16</c:v>
                </c:pt>
                <c:pt idx="45">
                  <c:v>3. Quartal 16</c:v>
                </c:pt>
                <c:pt idx="46">
                  <c:v>4. Quartal 16</c:v>
                </c:pt>
                <c:pt idx="50">
                  <c:v>Mittel </c:v>
                </c:pt>
                <c:pt idx="51">
                  <c:v>pro Monat</c:v>
                </c:pt>
                <c:pt idx="52">
                  <c:v>pro Woche</c:v>
                </c:pt>
              </c:strCache>
            </c:strRef>
          </c:cat>
          <c:val>
            <c:numRef>
              <c:f>Daten!$X$15:$X$67</c:f>
              <c:numCache>
                <c:formatCode>General</c:formatCode>
                <c:ptCount val="53"/>
                <c:pt idx="0">
                  <c:v>1203</c:v>
                </c:pt>
                <c:pt idx="1">
                  <c:v>2273</c:v>
                </c:pt>
                <c:pt idx="3">
                  <c:v>2699</c:v>
                </c:pt>
                <c:pt idx="4">
                  <c:v>1860</c:v>
                </c:pt>
                <c:pt idx="5">
                  <c:v>1018</c:v>
                </c:pt>
                <c:pt idx="6">
                  <c:v>1918</c:v>
                </c:pt>
                <c:pt idx="8">
                  <c:v>1196</c:v>
                </c:pt>
                <c:pt idx="9">
                  <c:v>757</c:v>
                </c:pt>
                <c:pt idx="10">
                  <c:v>957</c:v>
                </c:pt>
                <c:pt idx="11">
                  <c:v>1402</c:v>
                </c:pt>
                <c:pt idx="13">
                  <c:v>1070</c:v>
                </c:pt>
                <c:pt idx="14">
                  <c:v>650</c:v>
                </c:pt>
                <c:pt idx="15">
                  <c:v>1236</c:v>
                </c:pt>
                <c:pt idx="16">
                  <c:v>1967</c:v>
                </c:pt>
                <c:pt idx="18">
                  <c:v>1329</c:v>
                </c:pt>
                <c:pt idx="19">
                  <c:v>1795</c:v>
                </c:pt>
                <c:pt idx="20">
                  <c:v>1870</c:v>
                </c:pt>
                <c:pt idx="21">
                  <c:v>1830</c:v>
                </c:pt>
                <c:pt idx="23">
                  <c:v>1820</c:v>
                </c:pt>
                <c:pt idx="24">
                  <c:v>1850</c:v>
                </c:pt>
                <c:pt idx="25">
                  <c:v>1690</c:v>
                </c:pt>
                <c:pt idx="26">
                  <c:v>2110</c:v>
                </c:pt>
                <c:pt idx="28">
                  <c:v>1900</c:v>
                </c:pt>
                <c:pt idx="29">
                  <c:v>1800</c:v>
                </c:pt>
                <c:pt idx="30">
                  <c:v>2100</c:v>
                </c:pt>
                <c:pt idx="31">
                  <c:v>2200</c:v>
                </c:pt>
                <c:pt idx="33">
                  <c:v>1860</c:v>
                </c:pt>
                <c:pt idx="34" formatCode="#,##0">
                  <c:v>1890</c:v>
                </c:pt>
                <c:pt idx="35" formatCode="#,##0">
                  <c:v>2170</c:v>
                </c:pt>
                <c:pt idx="36" formatCode="#,##0">
                  <c:v>2680</c:v>
                </c:pt>
                <c:pt idx="38" formatCode="#,##0">
                  <c:v>1800</c:v>
                </c:pt>
                <c:pt idx="39" formatCode="#,##0">
                  <c:v>1900</c:v>
                </c:pt>
                <c:pt idx="40" formatCode="#,##0">
                  <c:v>2150</c:v>
                </c:pt>
                <c:pt idx="41" formatCode="#,##0">
                  <c:v>2450</c:v>
                </c:pt>
                <c:pt idx="43" formatCode="#,##0">
                  <c:v>450</c:v>
                </c:pt>
                <c:pt idx="50" formatCode="#,##0">
                  <c:v>1741.9354838709676</c:v>
                </c:pt>
                <c:pt idx="51" formatCode="#,##0">
                  <c:v>580.64516129032256</c:v>
                </c:pt>
                <c:pt idx="52" formatCode="0">
                  <c:v>135.48387096774192</c:v>
                </c:pt>
              </c:numCache>
            </c:numRef>
          </c:val>
        </c:ser>
        <c:gapDepth val="206"/>
        <c:shape val="box"/>
        <c:axId val="84187392"/>
        <c:axId val="86986752"/>
        <c:axId val="0"/>
      </c:bar3DChart>
      <c:catAx>
        <c:axId val="84187392"/>
        <c:scaling>
          <c:orientation val="minMax"/>
        </c:scaling>
        <c:axPos val="b"/>
        <c:tickLblPos val="nextTo"/>
        <c:crossAx val="86986752"/>
        <c:crosses val="autoZero"/>
        <c:auto val="1"/>
        <c:lblAlgn val="ctr"/>
        <c:lblOffset val="100"/>
      </c:catAx>
      <c:valAx>
        <c:axId val="86986752"/>
        <c:scaling>
          <c:orientation val="minMax"/>
        </c:scaling>
        <c:axPos val="l"/>
        <c:majorGridlines>
          <c:spPr>
            <a:effectLst>
              <a:outerShdw blurRad="50800" dist="50800" dir="5400000" algn="ctr" rotWithShape="0">
                <a:srgbClr val="002060"/>
              </a:outerShdw>
            </a:effectLst>
          </c:spPr>
        </c:majorGridlines>
        <c:minorGridlines/>
        <c:numFmt formatCode="General" sourceLinked="1"/>
        <c:tickLblPos val="nextTo"/>
        <c:crossAx val="8418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4562952358225"/>
          <c:y val="0.91473113445006782"/>
          <c:w val="6.4776622173565404E-2"/>
          <c:h val="3.5300953413034214E-2"/>
        </c:manualLayout>
      </c:layout>
    </c:legend>
    <c:plotVisOnly val="1"/>
  </c:chart>
  <c:spPr>
    <a:ln>
      <a:solidFill>
        <a:schemeClr val="accent1"/>
      </a:solidFill>
    </a:ln>
    <a:effectLst>
      <a:innerShdw dir="10860000">
        <a:prstClr val="black">
          <a:alpha val="67000"/>
        </a:prstClr>
      </a:innerShdw>
    </a:effectLst>
    <a:scene3d>
      <a:camera prst="orthographicFront"/>
      <a:lightRig rig="threePt" dir="t"/>
    </a:scene3d>
    <a:sp3d>
      <a:bevelT prst="relaxedInset"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114301</xdr:colOff>
      <xdr:row>14</xdr:row>
      <xdr:rowOff>142874</xdr:rowOff>
    </xdr:from>
    <xdr:to>
      <xdr:col>21</xdr:col>
      <xdr:colOff>581025</xdr:colOff>
      <xdr:row>43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2</xdr:row>
      <xdr:rowOff>0</xdr:rowOff>
    </xdr:from>
    <xdr:to>
      <xdr:col>19</xdr:col>
      <xdr:colOff>485775</xdr:colOff>
      <xdr:row>38</xdr:row>
      <xdr:rowOff>19050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224"/>
  <sheetViews>
    <sheetView topLeftCell="F18" workbookViewId="0">
      <selection activeCell="X59" sqref="X59"/>
    </sheetView>
  </sheetViews>
  <sheetFormatPr baseColWidth="10" defaultRowHeight="15"/>
  <cols>
    <col min="4" max="4" width="7.5703125" customWidth="1"/>
    <col min="5" max="5" width="5.7109375" style="6" customWidth="1"/>
    <col min="7" max="7" width="11.42578125" style="2"/>
    <col min="8" max="8" width="6.140625" customWidth="1"/>
    <col min="11" max="11" width="5.7109375" style="6" customWidth="1"/>
    <col min="26" max="26" width="12.7109375" bestFit="1" customWidth="1"/>
    <col min="34" max="34" width="11.42578125" style="10"/>
  </cols>
  <sheetData>
    <row r="2" spans="1:35">
      <c r="B2" s="3" t="s">
        <v>0</v>
      </c>
      <c r="C2" s="3" t="s">
        <v>1</v>
      </c>
      <c r="D2" s="3"/>
      <c r="E2" s="12" t="s">
        <v>3</v>
      </c>
      <c r="F2" s="3" t="s">
        <v>4</v>
      </c>
      <c r="G2" s="5" t="s">
        <v>5</v>
      </c>
      <c r="L2" s="12" t="s">
        <v>7</v>
      </c>
      <c r="M2" s="19" t="s">
        <v>1</v>
      </c>
      <c r="N2" s="19"/>
      <c r="O2" s="3" t="s">
        <v>4</v>
      </c>
      <c r="P2" s="3" t="s">
        <v>1</v>
      </c>
    </row>
    <row r="3" spans="1:35">
      <c r="A3" t="s">
        <v>2</v>
      </c>
      <c r="B3" s="1">
        <v>39314</v>
      </c>
      <c r="C3">
        <v>0</v>
      </c>
      <c r="L3" s="12"/>
      <c r="M3" s="12" t="s">
        <v>10</v>
      </c>
      <c r="N3" s="12" t="s">
        <v>9</v>
      </c>
      <c r="O3" s="3" t="s">
        <v>11</v>
      </c>
      <c r="P3" s="3" t="s">
        <v>12</v>
      </c>
    </row>
    <row r="4" spans="1:35">
      <c r="B4" s="1">
        <v>39334</v>
      </c>
      <c r="C4">
        <v>203</v>
      </c>
      <c r="E4" s="6">
        <f>B4-B3</f>
        <v>20</v>
      </c>
      <c r="F4">
        <f>C4-C3</f>
        <v>203</v>
      </c>
      <c r="G4" s="2">
        <f>F4/E4</f>
        <v>10.15</v>
      </c>
      <c r="L4" s="6"/>
    </row>
    <row r="5" spans="1:35">
      <c r="B5" s="1">
        <v>39335</v>
      </c>
      <c r="C5">
        <v>215</v>
      </c>
      <c r="E5" s="6">
        <f t="shared" ref="E5:E29" si="0">B5-B4</f>
        <v>1</v>
      </c>
      <c r="F5">
        <f t="shared" ref="F5:F29" si="1">C5-C4</f>
        <v>12</v>
      </c>
      <c r="G5" s="2">
        <f t="shared" ref="G5:G29" si="2">F5/E5</f>
        <v>12</v>
      </c>
      <c r="L5" s="6">
        <v>2008</v>
      </c>
      <c r="M5">
        <f>P5-M4</f>
        <v>3476</v>
      </c>
      <c r="N5" s="4">
        <f>M5/O5</f>
        <v>869</v>
      </c>
      <c r="O5" s="6">
        <v>4</v>
      </c>
      <c r="P5">
        <v>3476</v>
      </c>
    </row>
    <row r="6" spans="1:35">
      <c r="B6" s="1">
        <v>39340</v>
      </c>
      <c r="C6">
        <v>274</v>
      </c>
      <c r="E6" s="6">
        <f t="shared" si="0"/>
        <v>5</v>
      </c>
      <c r="F6">
        <f t="shared" si="1"/>
        <v>59</v>
      </c>
      <c r="G6" s="2">
        <f t="shared" si="2"/>
        <v>11.8</v>
      </c>
      <c r="L6" s="6">
        <v>2009</v>
      </c>
      <c r="M6">
        <f>P6-P5</f>
        <v>7624</v>
      </c>
      <c r="N6" s="4">
        <f t="shared" ref="N6:N7" si="3">M6/O6</f>
        <v>635.33333333333337</v>
      </c>
      <c r="O6" s="6">
        <v>12</v>
      </c>
      <c r="P6">
        <v>11100</v>
      </c>
    </row>
    <row r="7" spans="1:35">
      <c r="B7" s="1">
        <v>39343</v>
      </c>
      <c r="C7">
        <v>330</v>
      </c>
      <c r="E7" s="6">
        <f t="shared" si="0"/>
        <v>3</v>
      </c>
      <c r="F7">
        <f t="shared" si="1"/>
        <v>56</v>
      </c>
      <c r="G7" s="2">
        <f t="shared" si="2"/>
        <v>18.666666666666668</v>
      </c>
      <c r="L7" s="6">
        <v>2010</v>
      </c>
      <c r="M7">
        <f t="shared" ref="M7:M8" si="4">P7-P6</f>
        <v>8117</v>
      </c>
      <c r="N7" s="4">
        <f t="shared" si="3"/>
        <v>676.41666666666663</v>
      </c>
      <c r="O7" s="6">
        <v>12</v>
      </c>
      <c r="P7">
        <v>19217</v>
      </c>
    </row>
    <row r="8" spans="1:35">
      <c r="B8" s="1">
        <v>39346</v>
      </c>
      <c r="C8">
        <v>610</v>
      </c>
      <c r="E8" s="6">
        <f t="shared" si="0"/>
        <v>3</v>
      </c>
      <c r="F8">
        <f t="shared" si="1"/>
        <v>280</v>
      </c>
      <c r="G8" s="2">
        <f t="shared" si="2"/>
        <v>93.333333333333329</v>
      </c>
      <c r="L8" s="6">
        <v>2011</v>
      </c>
      <c r="M8">
        <f t="shared" si="4"/>
        <v>7813</v>
      </c>
      <c r="N8" s="4">
        <f t="shared" ref="N8" si="5">M8/O8</f>
        <v>651.08333333333337</v>
      </c>
      <c r="O8" s="6">
        <v>12</v>
      </c>
      <c r="P8">
        <v>27030</v>
      </c>
    </row>
    <row r="9" spans="1:35">
      <c r="B9" s="1">
        <v>39363</v>
      </c>
      <c r="C9">
        <v>1148</v>
      </c>
      <c r="E9" s="6">
        <f t="shared" si="0"/>
        <v>17</v>
      </c>
      <c r="F9">
        <f t="shared" si="1"/>
        <v>538</v>
      </c>
      <c r="G9" s="2">
        <f t="shared" si="2"/>
        <v>31.647058823529413</v>
      </c>
      <c r="L9" s="6">
        <v>2012</v>
      </c>
    </row>
    <row r="10" spans="1:35">
      <c r="B10" s="1">
        <v>39365</v>
      </c>
      <c r="C10">
        <v>1202</v>
      </c>
      <c r="E10" s="6">
        <f t="shared" si="0"/>
        <v>2</v>
      </c>
      <c r="F10">
        <f t="shared" si="1"/>
        <v>54</v>
      </c>
      <c r="G10" s="2">
        <f t="shared" si="2"/>
        <v>27</v>
      </c>
      <c r="L10" s="6">
        <v>2013</v>
      </c>
    </row>
    <row r="11" spans="1:35">
      <c r="B11" s="1">
        <v>39374</v>
      </c>
      <c r="C11">
        <v>1293</v>
      </c>
      <c r="E11" s="6">
        <f t="shared" si="0"/>
        <v>9</v>
      </c>
      <c r="F11">
        <f t="shared" si="1"/>
        <v>91</v>
      </c>
      <c r="G11" s="2">
        <f t="shared" si="2"/>
        <v>10.111111111111111</v>
      </c>
      <c r="L11" s="6">
        <v>2014</v>
      </c>
    </row>
    <row r="12" spans="1:35">
      <c r="B12" s="1">
        <v>39378</v>
      </c>
      <c r="C12">
        <v>1413</v>
      </c>
      <c r="E12" s="6">
        <f t="shared" si="0"/>
        <v>4</v>
      </c>
      <c r="F12">
        <f t="shared" si="1"/>
        <v>120</v>
      </c>
      <c r="G12" s="2">
        <f t="shared" si="2"/>
        <v>30</v>
      </c>
      <c r="L12" s="6">
        <v>2015</v>
      </c>
      <c r="Y12" s="6" t="s">
        <v>4</v>
      </c>
      <c r="Z12" s="6" t="s">
        <v>39</v>
      </c>
    </row>
    <row r="13" spans="1:35">
      <c r="B13" s="1">
        <v>39380</v>
      </c>
      <c r="C13">
        <v>1591</v>
      </c>
      <c r="E13" s="6">
        <f t="shared" si="0"/>
        <v>2</v>
      </c>
      <c r="F13">
        <f t="shared" si="1"/>
        <v>178</v>
      </c>
      <c r="G13" s="2">
        <f t="shared" si="2"/>
        <v>89</v>
      </c>
      <c r="J13" s="12" t="s">
        <v>39</v>
      </c>
      <c r="M13" s="13">
        <f>SUM(M5:M12)</f>
        <v>27030</v>
      </c>
      <c r="X13" s="6" t="s">
        <v>1</v>
      </c>
      <c r="Y13" s="6" t="s">
        <v>41</v>
      </c>
      <c r="Z13" s="6" t="s">
        <v>40</v>
      </c>
      <c r="AA13" s="6" t="s">
        <v>1</v>
      </c>
    </row>
    <row r="14" spans="1:35">
      <c r="B14" s="1">
        <v>39383</v>
      </c>
      <c r="C14">
        <v>1631</v>
      </c>
      <c r="E14" s="6">
        <f t="shared" si="0"/>
        <v>3</v>
      </c>
      <c r="F14">
        <f t="shared" si="1"/>
        <v>40</v>
      </c>
      <c r="G14" s="2">
        <f t="shared" si="2"/>
        <v>13.333333333333334</v>
      </c>
      <c r="Y14">
        <v>1</v>
      </c>
      <c r="AA14">
        <v>1203</v>
      </c>
      <c r="AI14" t="s">
        <v>3</v>
      </c>
    </row>
    <row r="15" spans="1:35">
      <c r="B15" s="1">
        <v>39387</v>
      </c>
      <c r="C15">
        <v>1856</v>
      </c>
      <c r="E15" s="6">
        <f t="shared" si="0"/>
        <v>4</v>
      </c>
      <c r="F15">
        <f t="shared" si="1"/>
        <v>225</v>
      </c>
      <c r="G15" s="2">
        <f t="shared" si="2"/>
        <v>56.25</v>
      </c>
      <c r="W15" t="s">
        <v>13</v>
      </c>
      <c r="X15">
        <v>1203</v>
      </c>
      <c r="Y15">
        <v>2</v>
      </c>
      <c r="Z15">
        <v>3476</v>
      </c>
      <c r="AA15">
        <f>Z15-X15</f>
        <v>2273</v>
      </c>
      <c r="AI15">
        <v>350</v>
      </c>
    </row>
    <row r="16" spans="1:35">
      <c r="B16" s="1">
        <v>39389</v>
      </c>
      <c r="C16">
        <v>2116</v>
      </c>
      <c r="E16" s="6">
        <f t="shared" si="0"/>
        <v>2</v>
      </c>
      <c r="F16">
        <f t="shared" si="1"/>
        <v>260</v>
      </c>
      <c r="G16" s="2">
        <f t="shared" si="2"/>
        <v>130</v>
      </c>
      <c r="W16" t="s">
        <v>14</v>
      </c>
      <c r="X16">
        <v>2273</v>
      </c>
      <c r="Y16">
        <v>3</v>
      </c>
      <c r="Z16">
        <v>6175</v>
      </c>
      <c r="AA16">
        <f>Z16-Z15</f>
        <v>2699</v>
      </c>
      <c r="AG16">
        <v>2007</v>
      </c>
      <c r="AH16" s="10">
        <f>SUM(AA14:AA16)</f>
        <v>6175</v>
      </c>
      <c r="AI16" s="4">
        <f>AH16/$AI$15</f>
        <v>17.642857142857142</v>
      </c>
    </row>
    <row r="17" spans="2:35">
      <c r="B17" s="1">
        <v>39391</v>
      </c>
      <c r="C17">
        <v>2226</v>
      </c>
      <c r="E17" s="6">
        <f t="shared" si="0"/>
        <v>2</v>
      </c>
      <c r="F17">
        <f t="shared" si="1"/>
        <v>110</v>
      </c>
      <c r="G17" s="2">
        <f t="shared" si="2"/>
        <v>55</v>
      </c>
      <c r="AG17">
        <v>2008</v>
      </c>
      <c r="AH17" s="10">
        <f>SUM(AA18:AA21)</f>
        <v>5992</v>
      </c>
      <c r="AI17" s="4">
        <f t="shared" ref="AI17:AI24" si="6">AH17/$AI$15</f>
        <v>17.12</v>
      </c>
    </row>
    <row r="18" spans="2:35">
      <c r="B18" s="1">
        <v>39397</v>
      </c>
      <c r="C18">
        <v>2460</v>
      </c>
      <c r="E18" s="6">
        <f t="shared" si="0"/>
        <v>6</v>
      </c>
      <c r="F18">
        <f t="shared" si="1"/>
        <v>234</v>
      </c>
      <c r="G18" s="2">
        <f t="shared" si="2"/>
        <v>39</v>
      </c>
      <c r="W18" t="s">
        <v>15</v>
      </c>
      <c r="X18">
        <f>AA16</f>
        <v>2699</v>
      </c>
      <c r="Y18">
        <v>4</v>
      </c>
      <c r="Z18">
        <v>8035</v>
      </c>
      <c r="AA18">
        <f>Z18-Z16</f>
        <v>1860</v>
      </c>
      <c r="AG18">
        <v>2009</v>
      </c>
      <c r="AH18" s="10">
        <f>SUM(AA23:AA26)</f>
        <v>4186</v>
      </c>
      <c r="AI18" s="4">
        <f t="shared" si="6"/>
        <v>11.96</v>
      </c>
    </row>
    <row r="19" spans="2:35">
      <c r="B19" s="1">
        <v>39402</v>
      </c>
      <c r="C19">
        <v>2661</v>
      </c>
      <c r="E19" s="6">
        <f t="shared" si="0"/>
        <v>5</v>
      </c>
      <c r="F19">
        <f t="shared" si="1"/>
        <v>201</v>
      </c>
      <c r="G19" s="2">
        <f t="shared" si="2"/>
        <v>40.200000000000003</v>
      </c>
      <c r="W19" t="s">
        <v>16</v>
      </c>
      <c r="X19">
        <f>AA18</f>
        <v>1860</v>
      </c>
      <c r="Y19">
        <v>5</v>
      </c>
      <c r="Z19">
        <v>9053</v>
      </c>
      <c r="AA19">
        <f>Z19-Z18</f>
        <v>1018</v>
      </c>
      <c r="AG19">
        <v>2010</v>
      </c>
      <c r="AH19" s="10">
        <f>SUM(AA28:AA31)</f>
        <v>5182</v>
      </c>
      <c r="AI19" s="4">
        <f t="shared" si="6"/>
        <v>14.805714285714286</v>
      </c>
    </row>
    <row r="20" spans="2:35">
      <c r="B20" s="1">
        <v>39405</v>
      </c>
      <c r="C20">
        <v>2697</v>
      </c>
      <c r="E20" s="6">
        <f t="shared" si="0"/>
        <v>3</v>
      </c>
      <c r="F20">
        <f t="shared" si="1"/>
        <v>36</v>
      </c>
      <c r="G20" s="2">
        <f t="shared" si="2"/>
        <v>12</v>
      </c>
      <c r="W20" t="s">
        <v>17</v>
      </c>
      <c r="X20">
        <f>AA19</f>
        <v>1018</v>
      </c>
      <c r="Y20">
        <v>6</v>
      </c>
      <c r="Z20">
        <v>10971</v>
      </c>
      <c r="AA20">
        <f>Z20-Z19</f>
        <v>1918</v>
      </c>
      <c r="AG20">
        <v>2011</v>
      </c>
      <c r="AH20" s="10">
        <f>SUM(AA33:AA36)</f>
        <v>7315</v>
      </c>
      <c r="AI20" s="4">
        <f t="shared" si="6"/>
        <v>20.9</v>
      </c>
    </row>
    <row r="21" spans="2:35">
      <c r="B21" s="1">
        <v>39409</v>
      </c>
      <c r="C21">
        <v>2738</v>
      </c>
      <c r="E21" s="6">
        <f t="shared" si="0"/>
        <v>4</v>
      </c>
      <c r="F21">
        <f t="shared" si="1"/>
        <v>41</v>
      </c>
      <c r="G21" s="2">
        <f t="shared" si="2"/>
        <v>10.25</v>
      </c>
      <c r="W21" t="s">
        <v>18</v>
      </c>
      <c r="X21">
        <f>AA20</f>
        <v>1918</v>
      </c>
      <c r="Y21">
        <v>7</v>
      </c>
      <c r="Z21">
        <v>12167</v>
      </c>
      <c r="AA21">
        <f>Z21-Z20</f>
        <v>1196</v>
      </c>
      <c r="AG21">
        <v>2012</v>
      </c>
      <c r="AH21" s="10">
        <f>SUM(AA38:AA41)</f>
        <v>7550</v>
      </c>
      <c r="AI21" s="4">
        <f t="shared" si="6"/>
        <v>21.571428571428573</v>
      </c>
    </row>
    <row r="22" spans="2:35">
      <c r="B22" s="1">
        <v>39411</v>
      </c>
      <c r="C22">
        <v>2843</v>
      </c>
      <c r="E22" s="6">
        <f t="shared" si="0"/>
        <v>2</v>
      </c>
      <c r="F22">
        <f t="shared" si="1"/>
        <v>105</v>
      </c>
      <c r="G22" s="2">
        <f t="shared" si="2"/>
        <v>52.5</v>
      </c>
      <c r="AG22">
        <v>2013</v>
      </c>
      <c r="AH22" s="10">
        <f>SUM(AA43:AA46)</f>
        <v>7960</v>
      </c>
      <c r="AI22" s="4">
        <f t="shared" si="6"/>
        <v>22.742857142857144</v>
      </c>
    </row>
    <row r="23" spans="2:35">
      <c r="B23" s="1">
        <v>39415</v>
      </c>
      <c r="C23">
        <v>3016</v>
      </c>
      <c r="E23" s="6">
        <f t="shared" si="0"/>
        <v>4</v>
      </c>
      <c r="F23">
        <f t="shared" si="1"/>
        <v>173</v>
      </c>
      <c r="G23" s="2">
        <f t="shared" si="2"/>
        <v>43.25</v>
      </c>
      <c r="W23" t="s">
        <v>19</v>
      </c>
      <c r="X23">
        <f>AA21</f>
        <v>1196</v>
      </c>
      <c r="Y23">
        <v>8</v>
      </c>
      <c r="Z23">
        <v>12924</v>
      </c>
      <c r="AA23">
        <f>Z23-Z21</f>
        <v>757</v>
      </c>
      <c r="AG23">
        <v>2014</v>
      </c>
      <c r="AH23" s="10">
        <f>SUM(AA48:AA51)</f>
        <v>8540</v>
      </c>
      <c r="AI23" s="4">
        <f t="shared" si="6"/>
        <v>24.4</v>
      </c>
    </row>
    <row r="24" spans="2:35">
      <c r="B24" s="1">
        <v>39424</v>
      </c>
      <c r="C24">
        <v>3097</v>
      </c>
      <c r="E24" s="6">
        <f t="shared" si="0"/>
        <v>9</v>
      </c>
      <c r="F24">
        <f t="shared" si="1"/>
        <v>81</v>
      </c>
      <c r="G24" s="2">
        <f t="shared" si="2"/>
        <v>9</v>
      </c>
      <c r="W24" t="s">
        <v>20</v>
      </c>
      <c r="X24">
        <f>AA23</f>
        <v>757</v>
      </c>
      <c r="Y24">
        <v>9</v>
      </c>
      <c r="Z24">
        <v>13881</v>
      </c>
      <c r="AA24">
        <f>Z24-Z23</f>
        <v>957</v>
      </c>
      <c r="AG24">
        <v>2015</v>
      </c>
      <c r="AI24" s="4">
        <f t="shared" si="6"/>
        <v>0</v>
      </c>
    </row>
    <row r="25" spans="2:35">
      <c r="B25" s="1">
        <v>39432</v>
      </c>
      <c r="C25">
        <v>3200</v>
      </c>
      <c r="E25" s="6">
        <f t="shared" si="0"/>
        <v>8</v>
      </c>
      <c r="F25">
        <f t="shared" si="1"/>
        <v>103</v>
      </c>
      <c r="G25" s="2">
        <f t="shared" si="2"/>
        <v>12.875</v>
      </c>
      <c r="W25" t="s">
        <v>21</v>
      </c>
      <c r="X25">
        <f>AA24</f>
        <v>957</v>
      </c>
      <c r="Y25">
        <v>10</v>
      </c>
      <c r="Z25">
        <v>15283</v>
      </c>
      <c r="AA25">
        <f>Z25-Z24</f>
        <v>1402</v>
      </c>
      <c r="AI25" s="4"/>
    </row>
    <row r="26" spans="2:35">
      <c r="B26" s="1">
        <v>39440</v>
      </c>
      <c r="C26">
        <v>3398</v>
      </c>
      <c r="E26" s="6">
        <f t="shared" si="0"/>
        <v>8</v>
      </c>
      <c r="F26">
        <f t="shared" si="1"/>
        <v>198</v>
      </c>
      <c r="G26" s="2">
        <f t="shared" si="2"/>
        <v>24.75</v>
      </c>
      <c r="W26" t="s">
        <v>22</v>
      </c>
      <c r="X26">
        <f>AA25</f>
        <v>1402</v>
      </c>
      <c r="Y26">
        <v>11</v>
      </c>
      <c r="Z26">
        <v>16353</v>
      </c>
      <c r="AA26">
        <f>Z26-Z25</f>
        <v>1070</v>
      </c>
      <c r="AI26" s="4"/>
    </row>
    <row r="27" spans="2:35">
      <c r="B27" s="1">
        <v>39448</v>
      </c>
      <c r="C27">
        <v>3476</v>
      </c>
      <c r="E27" s="6">
        <f t="shared" si="0"/>
        <v>8</v>
      </c>
      <c r="F27">
        <f t="shared" si="1"/>
        <v>78</v>
      </c>
      <c r="G27" s="2">
        <f t="shared" si="2"/>
        <v>9.75</v>
      </c>
    </row>
    <row r="28" spans="2:35">
      <c r="B28" s="1">
        <v>39451</v>
      </c>
      <c r="C28">
        <v>3508</v>
      </c>
      <c r="E28" s="6">
        <f t="shared" si="0"/>
        <v>3</v>
      </c>
      <c r="F28">
        <f t="shared" si="1"/>
        <v>32</v>
      </c>
      <c r="G28" s="2">
        <f t="shared" si="2"/>
        <v>10.666666666666666</v>
      </c>
      <c r="W28" t="s">
        <v>23</v>
      </c>
      <c r="X28">
        <f>AA26</f>
        <v>1070</v>
      </c>
      <c r="Y28">
        <v>12</v>
      </c>
      <c r="Z28">
        <v>17003</v>
      </c>
      <c r="AA28">
        <f>Z28-Z26</f>
        <v>650</v>
      </c>
    </row>
    <row r="29" spans="2:35">
      <c r="B29" s="1">
        <v>39454</v>
      </c>
      <c r="C29">
        <v>3544</v>
      </c>
      <c r="E29" s="6">
        <f t="shared" si="0"/>
        <v>3</v>
      </c>
      <c r="F29">
        <f t="shared" si="1"/>
        <v>36</v>
      </c>
      <c r="G29" s="2">
        <f t="shared" si="2"/>
        <v>12</v>
      </c>
      <c r="W29" t="s">
        <v>24</v>
      </c>
      <c r="X29">
        <f>AA28</f>
        <v>650</v>
      </c>
      <c r="Y29">
        <v>13</v>
      </c>
      <c r="Z29">
        <v>18239</v>
      </c>
      <c r="AA29">
        <f>Z29-Z28</f>
        <v>1236</v>
      </c>
    </row>
    <row r="30" spans="2:35">
      <c r="B30" s="1">
        <v>39458</v>
      </c>
      <c r="C30">
        <v>3591</v>
      </c>
      <c r="E30" s="6">
        <f t="shared" ref="E30:E51" si="7">B30-B29</f>
        <v>4</v>
      </c>
      <c r="F30">
        <f t="shared" ref="F30:F51" si="8">C30-C29</f>
        <v>47</v>
      </c>
      <c r="G30" s="2">
        <f t="shared" ref="G30:G51" si="9">F30/E30</f>
        <v>11.75</v>
      </c>
      <c r="W30" t="s">
        <v>25</v>
      </c>
      <c r="X30">
        <f>AA29</f>
        <v>1236</v>
      </c>
      <c r="Y30">
        <v>14</v>
      </c>
      <c r="Z30">
        <v>20206</v>
      </c>
      <c r="AA30">
        <f>Z30-Z29</f>
        <v>1967</v>
      </c>
    </row>
    <row r="31" spans="2:35">
      <c r="B31" s="1">
        <v>39460</v>
      </c>
      <c r="C31">
        <v>3618</v>
      </c>
      <c r="E31" s="6">
        <f t="shared" si="7"/>
        <v>2</v>
      </c>
      <c r="F31">
        <f t="shared" si="8"/>
        <v>27</v>
      </c>
      <c r="G31" s="2">
        <f t="shared" si="9"/>
        <v>13.5</v>
      </c>
      <c r="W31" t="s">
        <v>26</v>
      </c>
      <c r="X31">
        <f>AA30</f>
        <v>1967</v>
      </c>
      <c r="Y31">
        <v>15</v>
      </c>
      <c r="Z31">
        <v>21535</v>
      </c>
      <c r="AA31">
        <f>Z31-Z30</f>
        <v>1329</v>
      </c>
    </row>
    <row r="32" spans="2:35">
      <c r="B32" s="1">
        <v>39462</v>
      </c>
      <c r="C32">
        <v>3664</v>
      </c>
      <c r="E32" s="6">
        <f t="shared" si="7"/>
        <v>2</v>
      </c>
      <c r="F32">
        <f t="shared" si="8"/>
        <v>46</v>
      </c>
      <c r="G32" s="2">
        <f t="shared" si="9"/>
        <v>23</v>
      </c>
    </row>
    <row r="33" spans="2:31">
      <c r="B33" s="1">
        <v>39465</v>
      </c>
      <c r="C33">
        <v>3690</v>
      </c>
      <c r="E33" s="6">
        <f t="shared" si="7"/>
        <v>3</v>
      </c>
      <c r="F33">
        <f t="shared" si="8"/>
        <v>26</v>
      </c>
      <c r="G33" s="2">
        <f t="shared" si="9"/>
        <v>8.6666666666666661</v>
      </c>
      <c r="W33" t="s">
        <v>27</v>
      </c>
      <c r="X33">
        <f>AA31</f>
        <v>1329</v>
      </c>
      <c r="Y33">
        <v>16</v>
      </c>
      <c r="Z33">
        <v>23330</v>
      </c>
      <c r="AA33">
        <f>Z33-Z31</f>
        <v>1795</v>
      </c>
    </row>
    <row r="34" spans="2:31">
      <c r="B34" s="1">
        <v>39468</v>
      </c>
      <c r="C34">
        <v>3832</v>
      </c>
      <c r="E34" s="6">
        <f t="shared" si="7"/>
        <v>3</v>
      </c>
      <c r="F34">
        <f t="shared" si="8"/>
        <v>142</v>
      </c>
      <c r="G34" s="2">
        <f t="shared" si="9"/>
        <v>47.333333333333336</v>
      </c>
      <c r="W34" t="s">
        <v>28</v>
      </c>
      <c r="X34">
        <f>AA33</f>
        <v>1795</v>
      </c>
      <c r="Y34">
        <v>17</v>
      </c>
      <c r="Z34">
        <v>25200</v>
      </c>
      <c r="AA34">
        <f>Z34-Z33</f>
        <v>1870</v>
      </c>
    </row>
    <row r="35" spans="2:31">
      <c r="B35" s="1">
        <v>39470</v>
      </c>
      <c r="C35">
        <v>4010</v>
      </c>
      <c r="E35" s="6">
        <f t="shared" si="7"/>
        <v>2</v>
      </c>
      <c r="F35">
        <f t="shared" si="8"/>
        <v>178</v>
      </c>
      <c r="G35" s="2">
        <f t="shared" si="9"/>
        <v>89</v>
      </c>
      <c r="W35" t="s">
        <v>29</v>
      </c>
      <c r="X35">
        <f>AA34</f>
        <v>1870</v>
      </c>
      <c r="Y35">
        <v>18</v>
      </c>
      <c r="Z35">
        <v>27030</v>
      </c>
      <c r="AA35">
        <f>Z35-Z34</f>
        <v>1830</v>
      </c>
    </row>
    <row r="36" spans="2:31">
      <c r="B36" s="1">
        <v>39472</v>
      </c>
      <c r="C36">
        <v>4104</v>
      </c>
      <c r="E36" s="6">
        <f t="shared" si="7"/>
        <v>2</v>
      </c>
      <c r="F36">
        <f t="shared" si="8"/>
        <v>94</v>
      </c>
      <c r="G36" s="2">
        <f t="shared" si="9"/>
        <v>47</v>
      </c>
      <c r="W36" t="s">
        <v>30</v>
      </c>
      <c r="X36">
        <f>AA35</f>
        <v>1830</v>
      </c>
      <c r="Y36">
        <v>19</v>
      </c>
      <c r="Z36">
        <v>28850</v>
      </c>
      <c r="AA36">
        <f>Z36-Z35</f>
        <v>1820</v>
      </c>
    </row>
    <row r="37" spans="2:31">
      <c r="B37" s="1">
        <v>39475</v>
      </c>
      <c r="C37">
        <v>4137</v>
      </c>
      <c r="E37" s="6">
        <f t="shared" si="7"/>
        <v>3</v>
      </c>
      <c r="F37">
        <f t="shared" si="8"/>
        <v>33</v>
      </c>
      <c r="G37" s="2">
        <f t="shared" si="9"/>
        <v>11</v>
      </c>
    </row>
    <row r="38" spans="2:31">
      <c r="B38" s="1">
        <v>39479</v>
      </c>
      <c r="C38">
        <v>4196</v>
      </c>
      <c r="E38" s="6">
        <f t="shared" si="7"/>
        <v>4</v>
      </c>
      <c r="F38">
        <f t="shared" si="8"/>
        <v>59</v>
      </c>
      <c r="G38" s="2">
        <f t="shared" si="9"/>
        <v>14.75</v>
      </c>
      <c r="W38" t="s">
        <v>31</v>
      </c>
      <c r="X38">
        <f>AA36</f>
        <v>1820</v>
      </c>
      <c r="Y38">
        <v>20</v>
      </c>
      <c r="Z38" s="10">
        <v>30700</v>
      </c>
      <c r="AA38">
        <f>Z38-Z36</f>
        <v>1850</v>
      </c>
      <c r="AC38" s="9" t="s">
        <v>49</v>
      </c>
      <c r="AD38" s="1">
        <v>39314</v>
      </c>
    </row>
    <row r="39" spans="2:31">
      <c r="B39" s="1">
        <v>39483</v>
      </c>
      <c r="C39">
        <v>4409</v>
      </c>
      <c r="E39" s="6">
        <f t="shared" si="7"/>
        <v>4</v>
      </c>
      <c r="F39">
        <f t="shared" si="8"/>
        <v>213</v>
      </c>
      <c r="G39" s="2">
        <f t="shared" si="9"/>
        <v>53.25</v>
      </c>
      <c r="W39" t="s">
        <v>32</v>
      </c>
      <c r="X39">
        <f>AA38</f>
        <v>1850</v>
      </c>
      <c r="Y39">
        <v>21</v>
      </c>
      <c r="Z39" s="16">
        <v>32390</v>
      </c>
      <c r="AA39">
        <f>Z39-Z38</f>
        <v>1690</v>
      </c>
      <c r="AC39" s="9" t="s">
        <v>48</v>
      </c>
      <c r="AD39" s="1">
        <f ca="1">TODAY()</f>
        <v>42383</v>
      </c>
    </row>
    <row r="40" spans="2:31">
      <c r="B40" s="1">
        <v>39485</v>
      </c>
      <c r="C40">
        <v>4455</v>
      </c>
      <c r="E40" s="6">
        <f t="shared" si="7"/>
        <v>2</v>
      </c>
      <c r="F40">
        <f t="shared" si="8"/>
        <v>46</v>
      </c>
      <c r="G40" s="2">
        <f t="shared" si="9"/>
        <v>23</v>
      </c>
      <c r="W40" t="s">
        <v>33</v>
      </c>
      <c r="X40">
        <f>AA39</f>
        <v>1690</v>
      </c>
      <c r="Y40">
        <v>22</v>
      </c>
      <c r="Z40" s="16">
        <v>34500</v>
      </c>
      <c r="AA40">
        <f>Z40-Z39</f>
        <v>2110</v>
      </c>
      <c r="AC40" s="9" t="s">
        <v>3</v>
      </c>
      <c r="AD40">
        <f ca="1">AD39-AD38</f>
        <v>3069</v>
      </c>
    </row>
    <row r="41" spans="2:31">
      <c r="B41" s="1">
        <v>39488</v>
      </c>
      <c r="C41">
        <v>5031</v>
      </c>
      <c r="E41" s="6">
        <f t="shared" si="7"/>
        <v>3</v>
      </c>
      <c r="F41">
        <f t="shared" si="8"/>
        <v>576</v>
      </c>
      <c r="G41" s="2">
        <f t="shared" si="9"/>
        <v>192</v>
      </c>
      <c r="W41" t="s">
        <v>34</v>
      </c>
      <c r="X41">
        <f>AA40</f>
        <v>2110</v>
      </c>
      <c r="Y41">
        <v>23</v>
      </c>
      <c r="Z41" s="16">
        <v>36400</v>
      </c>
      <c r="AA41">
        <f>Z41-Z40</f>
        <v>1900</v>
      </c>
      <c r="AC41" s="9" t="s">
        <v>47</v>
      </c>
      <c r="AD41" s="10">
        <f ca="1">AD40/AE41</f>
        <v>438.42857142857144</v>
      </c>
      <c r="AE41">
        <v>7</v>
      </c>
    </row>
    <row r="42" spans="2:31">
      <c r="B42" s="1">
        <v>39495</v>
      </c>
      <c r="C42">
        <v>5147</v>
      </c>
      <c r="E42" s="6">
        <f t="shared" si="7"/>
        <v>7</v>
      </c>
      <c r="F42">
        <f t="shared" si="8"/>
        <v>116</v>
      </c>
      <c r="G42" s="2">
        <f t="shared" si="9"/>
        <v>16.571428571428573</v>
      </c>
      <c r="Z42" s="10"/>
      <c r="AC42" s="9" t="s">
        <v>11</v>
      </c>
      <c r="AD42">
        <f ca="1">AD40/AE42</f>
        <v>102.3</v>
      </c>
      <c r="AE42">
        <v>30</v>
      </c>
    </row>
    <row r="43" spans="2:31">
      <c r="B43" s="1">
        <v>39496</v>
      </c>
      <c r="C43">
        <v>5183</v>
      </c>
      <c r="E43" s="6">
        <f t="shared" si="7"/>
        <v>1</v>
      </c>
      <c r="F43">
        <f t="shared" si="8"/>
        <v>36</v>
      </c>
      <c r="G43" s="2">
        <f t="shared" si="9"/>
        <v>36</v>
      </c>
      <c r="W43" t="s">
        <v>35</v>
      </c>
      <c r="X43">
        <f>AA41</f>
        <v>1900</v>
      </c>
      <c r="Y43">
        <v>24</v>
      </c>
      <c r="Z43" s="16">
        <v>38200</v>
      </c>
      <c r="AA43">
        <f>Z43-Z41</f>
        <v>1800</v>
      </c>
      <c r="AC43" s="9" t="s">
        <v>41</v>
      </c>
      <c r="AD43" s="10">
        <f ca="1">AD42/AE43</f>
        <v>34.1</v>
      </c>
      <c r="AE43">
        <v>3</v>
      </c>
    </row>
    <row r="44" spans="2:31">
      <c r="B44" s="1">
        <v>39498</v>
      </c>
      <c r="C44">
        <v>5260</v>
      </c>
      <c r="E44" s="6">
        <f t="shared" si="7"/>
        <v>2</v>
      </c>
      <c r="F44">
        <f t="shared" si="8"/>
        <v>77</v>
      </c>
      <c r="G44" s="2">
        <f t="shared" si="9"/>
        <v>38.5</v>
      </c>
      <c r="W44" t="s">
        <v>36</v>
      </c>
      <c r="X44">
        <f>AA43</f>
        <v>1800</v>
      </c>
      <c r="Y44">
        <v>25</v>
      </c>
      <c r="Z44" s="16">
        <v>40300</v>
      </c>
      <c r="AA44">
        <f>Z44-Z43</f>
        <v>2100</v>
      </c>
    </row>
    <row r="45" spans="2:31">
      <c r="B45" s="1">
        <v>39501</v>
      </c>
      <c r="C45">
        <v>5326</v>
      </c>
      <c r="E45" s="6">
        <f t="shared" si="7"/>
        <v>3</v>
      </c>
      <c r="F45">
        <f t="shared" si="8"/>
        <v>66</v>
      </c>
      <c r="G45" s="2">
        <f t="shared" si="9"/>
        <v>22</v>
      </c>
      <c r="W45" t="s">
        <v>37</v>
      </c>
      <c r="X45">
        <f>AA44</f>
        <v>2100</v>
      </c>
      <c r="Y45">
        <v>26</v>
      </c>
      <c r="Z45" s="16">
        <v>42500</v>
      </c>
      <c r="AA45">
        <f>Z45-Z44</f>
        <v>2200</v>
      </c>
    </row>
    <row r="46" spans="2:31">
      <c r="B46" s="1">
        <v>39506</v>
      </c>
      <c r="C46">
        <v>5379</v>
      </c>
      <c r="E46" s="6">
        <f t="shared" si="7"/>
        <v>5</v>
      </c>
      <c r="F46">
        <f t="shared" si="8"/>
        <v>53</v>
      </c>
      <c r="G46" s="2">
        <f t="shared" si="9"/>
        <v>10.6</v>
      </c>
      <c r="I46" s="3" t="s">
        <v>0</v>
      </c>
      <c r="J46" s="3" t="s">
        <v>1</v>
      </c>
      <c r="K46" s="12" t="s">
        <v>3</v>
      </c>
      <c r="L46" s="3" t="s">
        <v>4</v>
      </c>
      <c r="M46" s="5" t="s">
        <v>5</v>
      </c>
      <c r="W46" t="s">
        <v>38</v>
      </c>
      <c r="X46">
        <f>AA45</f>
        <v>2200</v>
      </c>
      <c r="Y46">
        <v>27</v>
      </c>
      <c r="Z46" s="16">
        <v>44360</v>
      </c>
      <c r="AA46">
        <f>Z46-Z45</f>
        <v>1860</v>
      </c>
    </row>
    <row r="47" spans="2:31">
      <c r="B47" s="1">
        <v>39508</v>
      </c>
      <c r="C47">
        <v>5549</v>
      </c>
      <c r="E47" s="6">
        <f t="shared" si="7"/>
        <v>2</v>
      </c>
      <c r="F47">
        <f t="shared" si="8"/>
        <v>170</v>
      </c>
      <c r="G47" s="2">
        <f t="shared" si="9"/>
        <v>85</v>
      </c>
      <c r="I47" s="1">
        <v>41275</v>
      </c>
      <c r="J47">
        <v>34500</v>
      </c>
      <c r="K47" s="14">
        <f>I47-B221</f>
        <v>5</v>
      </c>
      <c r="L47">
        <f>J47-C221</f>
        <v>125</v>
      </c>
      <c r="M47" s="2">
        <f t="shared" ref="M47" si="10">L47/K47</f>
        <v>25</v>
      </c>
      <c r="Z47" s="10"/>
    </row>
    <row r="48" spans="2:31">
      <c r="B48" s="1">
        <v>39509</v>
      </c>
      <c r="C48">
        <v>5565</v>
      </c>
      <c r="E48" s="6">
        <f t="shared" si="7"/>
        <v>1</v>
      </c>
      <c r="F48">
        <f t="shared" si="8"/>
        <v>16</v>
      </c>
      <c r="G48" s="2">
        <f t="shared" si="9"/>
        <v>16</v>
      </c>
      <c r="I48" s="1">
        <v>41279</v>
      </c>
      <c r="J48">
        <v>34594</v>
      </c>
      <c r="K48" s="14">
        <f t="shared" ref="K48:L50" si="11">I48-I47</f>
        <v>4</v>
      </c>
      <c r="L48">
        <f t="shared" si="11"/>
        <v>94</v>
      </c>
      <c r="M48" s="2">
        <f t="shared" ref="M48" si="12">L48/K48</f>
        <v>23.5</v>
      </c>
      <c r="W48" t="s">
        <v>51</v>
      </c>
      <c r="X48">
        <f>AA46</f>
        <v>1860</v>
      </c>
      <c r="Y48">
        <v>28</v>
      </c>
      <c r="Z48" s="16">
        <v>46250</v>
      </c>
      <c r="AA48" s="10">
        <f>Z48-Z46</f>
        <v>1890</v>
      </c>
    </row>
    <row r="49" spans="2:27">
      <c r="B49" s="1">
        <v>39512</v>
      </c>
      <c r="C49">
        <v>6050</v>
      </c>
      <c r="E49" s="6">
        <f t="shared" si="7"/>
        <v>3</v>
      </c>
      <c r="F49">
        <f t="shared" si="8"/>
        <v>485</v>
      </c>
      <c r="G49" s="2">
        <f t="shared" si="9"/>
        <v>161.66666666666666</v>
      </c>
      <c r="I49" s="1">
        <v>41305</v>
      </c>
      <c r="J49">
        <v>35100</v>
      </c>
      <c r="K49" s="14">
        <f t="shared" si="11"/>
        <v>26</v>
      </c>
      <c r="L49">
        <f t="shared" si="11"/>
        <v>506</v>
      </c>
      <c r="M49" s="2">
        <f t="shared" ref="M49" si="13">L49/K49</f>
        <v>19.46153846153846</v>
      </c>
      <c r="W49" t="s">
        <v>52</v>
      </c>
      <c r="X49" s="10">
        <f>AA48</f>
        <v>1890</v>
      </c>
      <c r="Y49">
        <v>29</v>
      </c>
      <c r="Z49" s="16">
        <v>48420</v>
      </c>
      <c r="AA49" s="10">
        <f>Z49-Z48</f>
        <v>2170</v>
      </c>
    </row>
    <row r="50" spans="2:27">
      <c r="B50" s="1">
        <v>39515</v>
      </c>
      <c r="C50">
        <v>6075</v>
      </c>
      <c r="E50" s="6">
        <f t="shared" si="7"/>
        <v>3</v>
      </c>
      <c r="F50">
        <f t="shared" si="8"/>
        <v>25</v>
      </c>
      <c r="G50" s="2">
        <f t="shared" si="9"/>
        <v>8.3333333333333339</v>
      </c>
      <c r="I50" s="1">
        <v>41329</v>
      </c>
      <c r="J50">
        <v>35619</v>
      </c>
      <c r="K50" s="14">
        <f t="shared" si="11"/>
        <v>24</v>
      </c>
      <c r="L50">
        <f t="shared" si="11"/>
        <v>519</v>
      </c>
      <c r="M50" s="2">
        <f t="shared" ref="M50" si="14">L50/K50</f>
        <v>21.625</v>
      </c>
      <c r="W50" t="s">
        <v>53</v>
      </c>
      <c r="X50" s="10">
        <f>AA49</f>
        <v>2170</v>
      </c>
      <c r="Y50">
        <v>30</v>
      </c>
      <c r="Z50" s="16">
        <v>51100</v>
      </c>
      <c r="AA50" s="10">
        <f>Z50-Z49</f>
        <v>2680</v>
      </c>
    </row>
    <row r="51" spans="2:27">
      <c r="B51" s="1">
        <v>39517</v>
      </c>
      <c r="C51">
        <v>6156</v>
      </c>
      <c r="E51" s="6">
        <f t="shared" si="7"/>
        <v>2</v>
      </c>
      <c r="F51">
        <f t="shared" si="8"/>
        <v>81</v>
      </c>
      <c r="G51" s="2">
        <f t="shared" si="9"/>
        <v>40.5</v>
      </c>
      <c r="I51" s="1">
        <v>41346</v>
      </c>
      <c r="J51">
        <v>36000</v>
      </c>
      <c r="K51" s="14">
        <f t="shared" ref="K51" si="15">I51-I50</f>
        <v>17</v>
      </c>
      <c r="L51">
        <f t="shared" ref="L51" si="16">J51-J50</f>
        <v>381</v>
      </c>
      <c r="M51" s="2">
        <f t="shared" ref="M51" si="17">L51/K51</f>
        <v>22.411764705882351</v>
      </c>
      <c r="W51" t="s">
        <v>54</v>
      </c>
      <c r="X51" s="10">
        <f>AA50</f>
        <v>2680</v>
      </c>
      <c r="Y51">
        <v>31</v>
      </c>
      <c r="Z51" s="16">
        <v>52900</v>
      </c>
      <c r="AA51" s="10">
        <f>Z51-Z50</f>
        <v>1800</v>
      </c>
    </row>
    <row r="52" spans="2:27">
      <c r="B52" s="1">
        <v>39520</v>
      </c>
      <c r="C52">
        <v>6249</v>
      </c>
      <c r="E52" s="6">
        <f t="shared" ref="E52:E74" si="18">B52-B51</f>
        <v>3</v>
      </c>
      <c r="F52">
        <f t="shared" ref="F52:F74" si="19">C52-C51</f>
        <v>93</v>
      </c>
      <c r="G52" s="2">
        <f t="shared" ref="G52:G74" si="20">F52/E52</f>
        <v>31</v>
      </c>
      <c r="I52" s="1">
        <v>41365</v>
      </c>
      <c r="J52">
        <v>36400</v>
      </c>
      <c r="K52" s="14">
        <f t="shared" ref="K52" si="21">I52-I51</f>
        <v>19</v>
      </c>
      <c r="L52">
        <f t="shared" ref="L52" si="22">J52-J51</f>
        <v>400</v>
      </c>
      <c r="M52" s="2">
        <f t="shared" ref="M52" si="23">L52/K52</f>
        <v>21.05263157894737</v>
      </c>
    </row>
    <row r="53" spans="2:27">
      <c r="B53" s="1">
        <v>39522</v>
      </c>
      <c r="C53">
        <v>6386</v>
      </c>
      <c r="E53" s="6">
        <f t="shared" si="18"/>
        <v>2</v>
      </c>
      <c r="F53">
        <f t="shared" si="19"/>
        <v>137</v>
      </c>
      <c r="G53" s="2">
        <f t="shared" si="20"/>
        <v>68.5</v>
      </c>
      <c r="I53" s="1">
        <v>41391</v>
      </c>
      <c r="J53">
        <v>36950</v>
      </c>
      <c r="K53" s="14">
        <f t="shared" ref="K53" si="24">I53-I52</f>
        <v>26</v>
      </c>
      <c r="L53">
        <f t="shared" ref="L53" si="25">J53-J52</f>
        <v>550</v>
      </c>
      <c r="M53" s="2">
        <f t="shared" ref="M53" si="26">L53/K53</f>
        <v>21.153846153846153</v>
      </c>
      <c r="W53" t="s">
        <v>55</v>
      </c>
      <c r="X53" s="10">
        <f>AA51</f>
        <v>1800</v>
      </c>
      <c r="Y53">
        <v>32</v>
      </c>
      <c r="Z53" s="16">
        <v>54800</v>
      </c>
      <c r="AA53" s="10">
        <f>Z53-Z51</f>
        <v>1900</v>
      </c>
    </row>
    <row r="54" spans="2:27">
      <c r="B54" s="1">
        <v>39526</v>
      </c>
      <c r="C54">
        <v>6493</v>
      </c>
      <c r="E54" s="6">
        <f t="shared" si="18"/>
        <v>4</v>
      </c>
      <c r="F54">
        <f t="shared" si="19"/>
        <v>107</v>
      </c>
      <c r="G54" s="2">
        <f t="shared" si="20"/>
        <v>26.75</v>
      </c>
      <c r="I54" s="1">
        <v>41425</v>
      </c>
      <c r="J54">
        <v>37650</v>
      </c>
      <c r="K54" s="14">
        <f t="shared" ref="K54" si="27">I54-I53</f>
        <v>34</v>
      </c>
      <c r="L54">
        <f t="shared" ref="L54" si="28">J54-J53</f>
        <v>700</v>
      </c>
      <c r="M54" s="2">
        <f t="shared" ref="M54" si="29">L54/K54</f>
        <v>20.588235294117649</v>
      </c>
      <c r="W54" t="s">
        <v>56</v>
      </c>
      <c r="X54" s="10">
        <f>AA53</f>
        <v>1900</v>
      </c>
      <c r="Y54">
        <v>33</v>
      </c>
      <c r="Z54" s="16">
        <v>56950</v>
      </c>
      <c r="AA54" s="10">
        <f>Z54-Z53</f>
        <v>2150</v>
      </c>
    </row>
    <row r="55" spans="2:27">
      <c r="B55" s="1">
        <v>39528</v>
      </c>
      <c r="C55">
        <v>6835</v>
      </c>
      <c r="E55" s="6">
        <f t="shared" si="18"/>
        <v>2</v>
      </c>
      <c r="F55">
        <f t="shared" si="19"/>
        <v>342</v>
      </c>
      <c r="G55" s="2">
        <f t="shared" si="20"/>
        <v>171</v>
      </c>
      <c r="I55" s="1">
        <v>41430</v>
      </c>
      <c r="J55">
        <v>37780</v>
      </c>
      <c r="K55" s="14">
        <f t="shared" ref="K55" si="30">I55-I54</f>
        <v>5</v>
      </c>
      <c r="L55">
        <f t="shared" ref="L55" si="31">J55-J54</f>
        <v>130</v>
      </c>
      <c r="M55" s="2">
        <f t="shared" ref="M55" si="32">L55/K55</f>
        <v>26</v>
      </c>
      <c r="W55" t="s">
        <v>57</v>
      </c>
      <c r="X55" s="10">
        <f>AA54</f>
        <v>2150</v>
      </c>
      <c r="Y55">
        <v>34</v>
      </c>
      <c r="Z55" s="16">
        <v>59400</v>
      </c>
      <c r="AA55" s="10">
        <f>Z55-Z54</f>
        <v>2450</v>
      </c>
    </row>
    <row r="56" spans="2:27">
      <c r="B56" s="1">
        <v>39532</v>
      </c>
      <c r="C56">
        <v>6889</v>
      </c>
      <c r="E56" s="6">
        <f t="shared" si="18"/>
        <v>4</v>
      </c>
      <c r="F56">
        <f t="shared" si="19"/>
        <v>54</v>
      </c>
      <c r="G56" s="2">
        <f t="shared" si="20"/>
        <v>13.5</v>
      </c>
      <c r="I56" s="1">
        <v>41448</v>
      </c>
      <c r="J56">
        <v>38200</v>
      </c>
      <c r="K56" s="14">
        <f t="shared" ref="K56" si="33">I56-I55</f>
        <v>18</v>
      </c>
      <c r="L56">
        <f t="shared" ref="L56" si="34">J56-J55</f>
        <v>420</v>
      </c>
      <c r="M56" s="2">
        <f t="shared" ref="M56" si="35">L56/K56</f>
        <v>23.333333333333332</v>
      </c>
      <c r="W56" t="s">
        <v>58</v>
      </c>
      <c r="X56" s="10">
        <f>AA55</f>
        <v>2450</v>
      </c>
      <c r="Y56">
        <v>35</v>
      </c>
      <c r="Z56" s="18">
        <v>61800</v>
      </c>
      <c r="AA56" s="10">
        <f>Z56-Z55</f>
        <v>2400</v>
      </c>
    </row>
    <row r="57" spans="2:27">
      <c r="B57" s="1">
        <v>39541</v>
      </c>
      <c r="C57">
        <v>7175</v>
      </c>
      <c r="E57" s="6">
        <f>B57-B56</f>
        <v>9</v>
      </c>
      <c r="F57">
        <f>C57-C56</f>
        <v>286</v>
      </c>
      <c r="G57" s="2">
        <f t="shared" si="20"/>
        <v>31.777777777777779</v>
      </c>
      <c r="I57" s="1">
        <v>41463</v>
      </c>
      <c r="J57">
        <v>38558</v>
      </c>
      <c r="K57" s="14">
        <f>I57-I56</f>
        <v>15</v>
      </c>
      <c r="L57">
        <f>J57-J56</f>
        <v>358</v>
      </c>
      <c r="M57" s="2">
        <f t="shared" ref="M57" si="36">L57/K57</f>
        <v>23.866666666666667</v>
      </c>
      <c r="X57" s="10"/>
      <c r="Z57" s="17"/>
    </row>
    <row r="58" spans="2:27">
      <c r="B58" s="1">
        <v>39544</v>
      </c>
      <c r="C58">
        <v>7264</v>
      </c>
      <c r="E58" s="6">
        <f t="shared" si="18"/>
        <v>3</v>
      </c>
      <c r="F58">
        <f t="shared" si="19"/>
        <v>89</v>
      </c>
      <c r="G58" s="2">
        <f t="shared" si="20"/>
        <v>29.666666666666668</v>
      </c>
      <c r="I58" s="1">
        <v>41470</v>
      </c>
      <c r="J58">
        <v>38760</v>
      </c>
      <c r="K58" s="14">
        <f t="shared" ref="K58" si="37">I58-I57</f>
        <v>7</v>
      </c>
      <c r="L58">
        <f t="shared" ref="L58" si="38">J58-J57</f>
        <v>202</v>
      </c>
      <c r="M58" s="2">
        <f t="shared" ref="M58" si="39">L58/K58</f>
        <v>28.857142857142858</v>
      </c>
      <c r="W58" t="s">
        <v>59</v>
      </c>
      <c r="X58" s="10">
        <f>AA58</f>
        <v>450</v>
      </c>
      <c r="Y58">
        <v>36</v>
      </c>
      <c r="Z58" s="16">
        <v>62250</v>
      </c>
      <c r="AA58" s="10">
        <f>Z58-Z56</f>
        <v>450</v>
      </c>
    </row>
    <row r="59" spans="2:27">
      <c r="B59" s="1">
        <v>39549</v>
      </c>
      <c r="C59">
        <v>7364</v>
      </c>
      <c r="E59" s="6">
        <f t="shared" si="18"/>
        <v>5</v>
      </c>
      <c r="F59">
        <f t="shared" si="19"/>
        <v>100</v>
      </c>
      <c r="G59" s="2">
        <f t="shared" si="20"/>
        <v>20</v>
      </c>
      <c r="I59" s="1">
        <v>41485</v>
      </c>
      <c r="J59">
        <v>39100</v>
      </c>
      <c r="K59" s="14">
        <f t="shared" ref="K59" si="40">I59-I58</f>
        <v>15</v>
      </c>
      <c r="L59">
        <f t="shared" ref="L59" si="41">J59-J58</f>
        <v>340</v>
      </c>
      <c r="M59" s="2">
        <f t="shared" ref="M59" si="42">L59/K59</f>
        <v>22.666666666666668</v>
      </c>
      <c r="W59" t="s">
        <v>60</v>
      </c>
      <c r="X59" s="10"/>
      <c r="Z59" s="17"/>
    </row>
    <row r="60" spans="2:27">
      <c r="B60" s="1">
        <v>39556</v>
      </c>
      <c r="C60">
        <v>7447</v>
      </c>
      <c r="E60" s="6">
        <f t="shared" si="18"/>
        <v>7</v>
      </c>
      <c r="F60">
        <f t="shared" si="19"/>
        <v>83</v>
      </c>
      <c r="G60" s="2">
        <f t="shared" si="20"/>
        <v>11.857142857142858</v>
      </c>
      <c r="I60" s="1">
        <v>41504</v>
      </c>
      <c r="J60">
        <v>39550</v>
      </c>
      <c r="K60" s="14">
        <f t="shared" ref="K60" si="43">I60-I59</f>
        <v>19</v>
      </c>
      <c r="L60">
        <f t="shared" ref="L60" si="44">J60-J59</f>
        <v>450</v>
      </c>
      <c r="M60" s="2">
        <f t="shared" ref="M60" si="45">L60/K60</f>
        <v>23.684210526315791</v>
      </c>
      <c r="W60" t="s">
        <v>61</v>
      </c>
      <c r="X60" s="10"/>
      <c r="Z60" s="17"/>
    </row>
    <row r="61" spans="2:27">
      <c r="B61" s="1">
        <v>39562</v>
      </c>
      <c r="C61">
        <v>7508</v>
      </c>
      <c r="E61" s="6">
        <f t="shared" si="18"/>
        <v>6</v>
      </c>
      <c r="F61">
        <f t="shared" si="19"/>
        <v>61</v>
      </c>
      <c r="G61" s="2">
        <f t="shared" si="20"/>
        <v>10.166666666666666</v>
      </c>
      <c r="I61" s="1">
        <v>41516</v>
      </c>
      <c r="J61">
        <v>39750</v>
      </c>
      <c r="K61" s="14">
        <f t="shared" ref="K61" si="46">I61-I60</f>
        <v>12</v>
      </c>
      <c r="L61">
        <f t="shared" ref="L61" si="47">J61-J60</f>
        <v>200</v>
      </c>
      <c r="M61" s="2">
        <f t="shared" ref="M61" si="48">L61/K61</f>
        <v>16.666666666666668</v>
      </c>
      <c r="W61" t="s">
        <v>62</v>
      </c>
      <c r="X61" s="10"/>
      <c r="Z61" s="17"/>
    </row>
    <row r="62" spans="2:27">
      <c r="B62" s="1">
        <v>39565</v>
      </c>
      <c r="C62">
        <v>7540</v>
      </c>
      <c r="E62" s="6">
        <f t="shared" si="18"/>
        <v>3</v>
      </c>
      <c r="F62">
        <f t="shared" si="19"/>
        <v>32</v>
      </c>
      <c r="G62" s="2">
        <f t="shared" si="20"/>
        <v>10.666666666666666</v>
      </c>
      <c r="I62" s="1">
        <v>41526</v>
      </c>
      <c r="J62">
        <v>40000</v>
      </c>
      <c r="K62" s="14">
        <f t="shared" ref="K62" si="49">I62-I61</f>
        <v>10</v>
      </c>
      <c r="L62">
        <f t="shared" ref="L62" si="50">J62-J61</f>
        <v>250</v>
      </c>
      <c r="M62" s="2">
        <f t="shared" ref="M62" si="51">L62/K62</f>
        <v>25</v>
      </c>
      <c r="X62" s="10"/>
      <c r="Z62" s="17"/>
    </row>
    <row r="63" spans="2:27">
      <c r="B63" s="1">
        <v>39580</v>
      </c>
      <c r="C63">
        <v>7641</v>
      </c>
      <c r="E63" s="6">
        <f t="shared" si="18"/>
        <v>15</v>
      </c>
      <c r="F63">
        <f t="shared" si="19"/>
        <v>101</v>
      </c>
      <c r="G63" s="2">
        <f t="shared" si="20"/>
        <v>6.7333333333333334</v>
      </c>
      <c r="I63" s="1">
        <v>41541</v>
      </c>
      <c r="J63">
        <v>40300</v>
      </c>
      <c r="K63" s="14">
        <f t="shared" ref="K63" si="52">I63-I62</f>
        <v>15</v>
      </c>
      <c r="L63">
        <f t="shared" ref="L63" si="53">J63-J62</f>
        <v>300</v>
      </c>
      <c r="M63" s="2">
        <f t="shared" ref="M63" si="54">L63/K63</f>
        <v>20</v>
      </c>
      <c r="X63" s="10"/>
      <c r="Z63" s="17"/>
    </row>
    <row r="64" spans="2:27">
      <c r="B64" s="1">
        <v>39583</v>
      </c>
      <c r="C64">
        <v>7687</v>
      </c>
      <c r="E64" s="6">
        <f t="shared" si="18"/>
        <v>3</v>
      </c>
      <c r="F64">
        <f t="shared" si="19"/>
        <v>46</v>
      </c>
      <c r="G64" s="2">
        <f t="shared" si="20"/>
        <v>15.333333333333334</v>
      </c>
      <c r="I64" s="1">
        <v>41559</v>
      </c>
      <c r="J64">
        <v>40690</v>
      </c>
      <c r="K64" s="14">
        <f t="shared" ref="K64:L66" si="55">I64-I63</f>
        <v>18</v>
      </c>
      <c r="L64">
        <f t="shared" si="55"/>
        <v>390</v>
      </c>
      <c r="M64" s="2">
        <f t="shared" ref="M64" si="56">L64/K64</f>
        <v>21.666666666666668</v>
      </c>
    </row>
    <row r="65" spans="2:27">
      <c r="B65" s="1">
        <v>39585</v>
      </c>
      <c r="C65">
        <v>7700</v>
      </c>
      <c r="E65" s="6">
        <f t="shared" si="18"/>
        <v>2</v>
      </c>
      <c r="F65">
        <f t="shared" si="19"/>
        <v>13</v>
      </c>
      <c r="G65" s="2">
        <f t="shared" si="20"/>
        <v>6.5</v>
      </c>
      <c r="I65" s="1">
        <v>41565</v>
      </c>
      <c r="J65">
        <v>40850</v>
      </c>
      <c r="K65" s="14">
        <f t="shared" si="55"/>
        <v>6</v>
      </c>
      <c r="L65">
        <f t="shared" si="55"/>
        <v>160</v>
      </c>
      <c r="M65" s="2">
        <f t="shared" ref="M65" si="57">L65/K65</f>
        <v>26.666666666666668</v>
      </c>
      <c r="W65" s="15" t="s">
        <v>50</v>
      </c>
      <c r="X65" s="10">
        <f ca="1">X69/AD43</f>
        <v>1741.9354838709676</v>
      </c>
      <c r="AA65" s="13">
        <f>SUM(AA14:AA61)</f>
        <v>62250</v>
      </c>
    </row>
    <row r="66" spans="2:27">
      <c r="B66" s="1">
        <v>39590</v>
      </c>
      <c r="C66">
        <v>7745</v>
      </c>
      <c r="E66" s="6">
        <f t="shared" si="18"/>
        <v>5</v>
      </c>
      <c r="F66">
        <f t="shared" si="19"/>
        <v>45</v>
      </c>
      <c r="G66" s="2">
        <f t="shared" si="20"/>
        <v>9</v>
      </c>
      <c r="I66" s="1">
        <v>41589</v>
      </c>
      <c r="J66">
        <v>41450</v>
      </c>
      <c r="K66" s="14">
        <f t="shared" si="55"/>
        <v>24</v>
      </c>
      <c r="L66">
        <f t="shared" si="55"/>
        <v>600</v>
      </c>
      <c r="M66" s="2">
        <f t="shared" ref="M66" si="58">L66/K66</f>
        <v>25</v>
      </c>
      <c r="W66" s="8" t="s">
        <v>9</v>
      </c>
      <c r="X66" s="10">
        <f ca="1">X69/AD42</f>
        <v>580.64516129032256</v>
      </c>
    </row>
    <row r="67" spans="2:27">
      <c r="B67" s="1">
        <v>39594</v>
      </c>
      <c r="C67">
        <v>7812</v>
      </c>
      <c r="E67" s="6">
        <f t="shared" si="18"/>
        <v>4</v>
      </c>
      <c r="F67">
        <f t="shared" si="19"/>
        <v>67</v>
      </c>
      <c r="G67" s="2">
        <f t="shared" si="20"/>
        <v>16.75</v>
      </c>
      <c r="I67" s="1">
        <v>41621</v>
      </c>
      <c r="J67">
        <v>42100</v>
      </c>
      <c r="K67" s="14">
        <f t="shared" ref="K67" si="59">I67-I66</f>
        <v>32</v>
      </c>
      <c r="L67">
        <f t="shared" ref="L67" si="60">J67-J66</f>
        <v>650</v>
      </c>
      <c r="M67" s="2">
        <f t="shared" ref="M67" si="61">L67/K67</f>
        <v>20.3125</v>
      </c>
      <c r="W67" s="7" t="s">
        <v>42</v>
      </c>
      <c r="X67" s="4">
        <f ca="1">X69/AD41</f>
        <v>135.48387096774192</v>
      </c>
    </row>
    <row r="68" spans="2:27">
      <c r="B68" s="1">
        <v>39598</v>
      </c>
      <c r="C68">
        <v>7905</v>
      </c>
      <c r="E68" s="6">
        <f t="shared" si="18"/>
        <v>4</v>
      </c>
      <c r="F68">
        <f t="shared" si="19"/>
        <v>93</v>
      </c>
      <c r="G68" s="2">
        <f t="shared" si="20"/>
        <v>23.25</v>
      </c>
      <c r="I68" s="1">
        <v>41637</v>
      </c>
      <c r="J68">
        <v>42500</v>
      </c>
      <c r="K68" s="14">
        <f t="shared" ref="K68:K73" si="62">I68-I67</f>
        <v>16</v>
      </c>
      <c r="L68">
        <f t="shared" ref="L68" si="63">J68-J67</f>
        <v>400</v>
      </c>
      <c r="M68" s="2">
        <f t="shared" ref="M68" si="64">L68/K68</f>
        <v>25</v>
      </c>
      <c r="W68" s="8" t="s">
        <v>46</v>
      </c>
      <c r="X68" s="2">
        <f ca="1">X69/AD40</f>
        <v>19.35483870967742</v>
      </c>
    </row>
    <row r="69" spans="2:27">
      <c r="B69" s="1">
        <v>39604</v>
      </c>
      <c r="C69">
        <v>8035</v>
      </c>
      <c r="E69" s="6">
        <f t="shared" si="18"/>
        <v>6</v>
      </c>
      <c r="F69">
        <f t="shared" si="19"/>
        <v>130</v>
      </c>
      <c r="G69" s="2">
        <f t="shared" si="20"/>
        <v>21.666666666666668</v>
      </c>
      <c r="I69" s="1">
        <v>41649</v>
      </c>
      <c r="J69">
        <v>42700</v>
      </c>
      <c r="K69" s="14">
        <f t="shared" si="62"/>
        <v>12</v>
      </c>
      <c r="L69">
        <f t="shared" ref="L69" si="65">J69-J68</f>
        <v>200</v>
      </c>
      <c r="M69" s="2">
        <f t="shared" ref="M69" si="66">L69/K69</f>
        <v>16.666666666666668</v>
      </c>
      <c r="X69" s="11">
        <f>SUM(X14:X56)</f>
        <v>59400</v>
      </c>
    </row>
    <row r="70" spans="2:27">
      <c r="B70" s="1">
        <v>39609</v>
      </c>
      <c r="C70">
        <v>8081</v>
      </c>
      <c r="E70" s="6">
        <f t="shared" si="18"/>
        <v>5</v>
      </c>
      <c r="F70">
        <f t="shared" si="19"/>
        <v>46</v>
      </c>
      <c r="G70" s="2">
        <f t="shared" si="20"/>
        <v>9.1999999999999993</v>
      </c>
      <c r="I70" s="1">
        <v>41700</v>
      </c>
      <c r="J70">
        <v>43915</v>
      </c>
      <c r="K70" s="14">
        <f t="shared" si="62"/>
        <v>51</v>
      </c>
      <c r="L70">
        <f t="shared" ref="L70" si="67">J70-J69</f>
        <v>1215</v>
      </c>
      <c r="M70" s="2">
        <f t="shared" ref="M70" si="68">L70/K70</f>
        <v>23.823529411764707</v>
      </c>
    </row>
    <row r="71" spans="2:27">
      <c r="B71" s="1">
        <v>39610</v>
      </c>
      <c r="C71">
        <v>8140</v>
      </c>
      <c r="E71" s="6">
        <f t="shared" si="18"/>
        <v>1</v>
      </c>
      <c r="F71">
        <f t="shared" si="19"/>
        <v>59</v>
      </c>
      <c r="G71" s="2">
        <f t="shared" si="20"/>
        <v>59</v>
      </c>
      <c r="I71" s="1">
        <v>41740</v>
      </c>
      <c r="J71">
        <v>44760</v>
      </c>
      <c r="K71" s="14">
        <f t="shared" si="62"/>
        <v>40</v>
      </c>
      <c r="L71">
        <f t="shared" ref="L71" si="69">J71-J70</f>
        <v>845</v>
      </c>
      <c r="M71" s="2">
        <f t="shared" ref="M71" si="70">L71/K71</f>
        <v>21.125</v>
      </c>
    </row>
    <row r="72" spans="2:27">
      <c r="B72" s="1">
        <v>39620</v>
      </c>
      <c r="C72">
        <v>8219</v>
      </c>
      <c r="E72" s="6">
        <f t="shared" si="18"/>
        <v>10</v>
      </c>
      <c r="F72">
        <f t="shared" si="19"/>
        <v>79</v>
      </c>
      <c r="G72" s="2">
        <f t="shared" si="20"/>
        <v>7.9</v>
      </c>
      <c r="I72" s="1">
        <v>41789</v>
      </c>
      <c r="J72">
        <v>45650</v>
      </c>
      <c r="K72" s="14">
        <f t="shared" si="62"/>
        <v>49</v>
      </c>
      <c r="L72">
        <f t="shared" ref="L72" si="71">J72-J71</f>
        <v>890</v>
      </c>
      <c r="M72" s="2">
        <f t="shared" ref="M72" si="72">L72/K72</f>
        <v>18.163265306122447</v>
      </c>
    </row>
    <row r="73" spans="2:27">
      <c r="B73" s="1">
        <v>39632</v>
      </c>
      <c r="C73">
        <v>8321</v>
      </c>
      <c r="E73" s="6">
        <f t="shared" si="18"/>
        <v>12</v>
      </c>
      <c r="F73">
        <f t="shared" si="19"/>
        <v>102</v>
      </c>
      <c r="G73" s="2">
        <f t="shared" si="20"/>
        <v>8.5</v>
      </c>
      <c r="I73" s="1">
        <v>41820</v>
      </c>
      <c r="J73">
        <v>46250</v>
      </c>
      <c r="K73" s="14">
        <f t="shared" si="62"/>
        <v>31</v>
      </c>
      <c r="L73">
        <f t="shared" ref="L73" si="73">J73-J72</f>
        <v>600</v>
      </c>
      <c r="M73" s="2">
        <f t="shared" ref="M73" si="74">L73/K73</f>
        <v>19.35483870967742</v>
      </c>
    </row>
    <row r="74" spans="2:27">
      <c r="B74" s="1">
        <v>39637</v>
      </c>
      <c r="C74">
        <v>8393</v>
      </c>
      <c r="E74" s="6">
        <f t="shared" si="18"/>
        <v>5</v>
      </c>
      <c r="F74">
        <f t="shared" si="19"/>
        <v>72</v>
      </c>
      <c r="G74" s="2">
        <f t="shared" si="20"/>
        <v>14.4</v>
      </c>
      <c r="I74" s="1">
        <v>41851</v>
      </c>
      <c r="J74">
        <v>46960</v>
      </c>
      <c r="K74" s="14">
        <f t="shared" ref="K74" si="75">I74-I73</f>
        <v>31</v>
      </c>
      <c r="L74">
        <f t="shared" ref="L74" si="76">J74-J73</f>
        <v>710</v>
      </c>
      <c r="M74" s="2">
        <f t="shared" ref="M74" si="77">L74/K74</f>
        <v>22.903225806451612</v>
      </c>
    </row>
    <row r="75" spans="2:27">
      <c r="B75" s="1">
        <v>39641</v>
      </c>
      <c r="C75">
        <v>8422</v>
      </c>
      <c r="E75" s="6">
        <f t="shared" ref="E75:E107" si="78">B75-B74</f>
        <v>4</v>
      </c>
      <c r="F75">
        <f t="shared" ref="F75:F107" si="79">C75-C74</f>
        <v>29</v>
      </c>
      <c r="G75" s="2">
        <f t="shared" ref="G75:G107" si="80">F75/E75</f>
        <v>7.25</v>
      </c>
      <c r="I75" s="1">
        <v>41881</v>
      </c>
      <c r="J75">
        <v>47650</v>
      </c>
      <c r="K75" s="14">
        <f t="shared" ref="K75" si="81">I75-I74</f>
        <v>30</v>
      </c>
      <c r="L75">
        <f t="shared" ref="L75" si="82">J75-J74</f>
        <v>690</v>
      </c>
      <c r="M75" s="2">
        <f t="shared" ref="M75" si="83">L75/K75</f>
        <v>23</v>
      </c>
    </row>
    <row r="76" spans="2:27">
      <c r="B76" s="1">
        <v>39644</v>
      </c>
      <c r="C76">
        <v>8457</v>
      </c>
      <c r="E76" s="6">
        <f t="shared" si="78"/>
        <v>3</v>
      </c>
      <c r="F76">
        <f t="shared" si="79"/>
        <v>35</v>
      </c>
      <c r="G76" s="2">
        <f t="shared" si="80"/>
        <v>11.666666666666666</v>
      </c>
      <c r="I76" s="1">
        <v>41913</v>
      </c>
      <c r="J76">
        <v>48420</v>
      </c>
      <c r="K76" s="14">
        <f t="shared" ref="K76:K77" si="84">I76-I75</f>
        <v>32</v>
      </c>
      <c r="L76">
        <f t="shared" ref="L76:L77" si="85">J76-J75</f>
        <v>770</v>
      </c>
      <c r="M76" s="2">
        <f t="shared" ref="M76:M77" si="86">L76/K76</f>
        <v>24.0625</v>
      </c>
    </row>
    <row r="77" spans="2:27">
      <c r="B77" s="1">
        <v>39649</v>
      </c>
      <c r="C77">
        <v>8488</v>
      </c>
      <c r="E77" s="6">
        <f t="shared" si="78"/>
        <v>5</v>
      </c>
      <c r="F77">
        <f t="shared" si="79"/>
        <v>31</v>
      </c>
      <c r="G77" s="2">
        <f t="shared" si="80"/>
        <v>6.2</v>
      </c>
      <c r="I77" s="1">
        <v>41951</v>
      </c>
      <c r="J77">
        <v>49659</v>
      </c>
      <c r="K77" s="14">
        <f t="shared" si="84"/>
        <v>38</v>
      </c>
      <c r="L77">
        <f t="shared" si="85"/>
        <v>1239</v>
      </c>
      <c r="M77" s="2">
        <f t="shared" si="86"/>
        <v>32.60526315789474</v>
      </c>
    </row>
    <row r="78" spans="2:27">
      <c r="B78" s="1">
        <v>39652</v>
      </c>
      <c r="C78">
        <v>8521</v>
      </c>
      <c r="E78" s="6">
        <f t="shared" si="78"/>
        <v>3</v>
      </c>
      <c r="F78">
        <f t="shared" si="79"/>
        <v>33</v>
      </c>
      <c r="G78" s="2">
        <f t="shared" si="80"/>
        <v>11</v>
      </c>
      <c r="I78" s="1">
        <v>41968</v>
      </c>
      <c r="J78">
        <v>50128</v>
      </c>
      <c r="K78" s="14">
        <f t="shared" ref="K78" si="87">I78-I77</f>
        <v>17</v>
      </c>
      <c r="L78">
        <f t="shared" ref="L78" si="88">J78-J77</f>
        <v>469</v>
      </c>
      <c r="M78" s="2">
        <f t="shared" ref="M78" si="89">L78/K78</f>
        <v>27.588235294117649</v>
      </c>
    </row>
    <row r="79" spans="2:27">
      <c r="B79" s="1">
        <v>39654</v>
      </c>
      <c r="C79">
        <v>8541</v>
      </c>
      <c r="E79" s="6">
        <f t="shared" si="78"/>
        <v>2</v>
      </c>
      <c r="F79">
        <f t="shared" si="79"/>
        <v>20</v>
      </c>
      <c r="G79" s="2">
        <f t="shared" si="80"/>
        <v>10</v>
      </c>
      <c r="I79" s="1">
        <v>42000</v>
      </c>
      <c r="J79">
        <v>51100</v>
      </c>
      <c r="K79" s="14">
        <f t="shared" ref="K79" si="90">I79-I78</f>
        <v>32</v>
      </c>
      <c r="L79">
        <f t="shared" ref="L79" si="91">J79-J78</f>
        <v>972</v>
      </c>
      <c r="M79" s="2">
        <f t="shared" ref="M79" si="92">L79/K79</f>
        <v>30.375</v>
      </c>
    </row>
    <row r="80" spans="2:27">
      <c r="B80" s="1">
        <v>39667</v>
      </c>
      <c r="C80">
        <v>8737</v>
      </c>
      <c r="E80" s="6">
        <f t="shared" si="78"/>
        <v>13</v>
      </c>
      <c r="F80">
        <f t="shared" si="79"/>
        <v>196</v>
      </c>
      <c r="G80" s="2">
        <f t="shared" si="80"/>
        <v>15.076923076923077</v>
      </c>
      <c r="I80" s="1">
        <v>42030</v>
      </c>
      <c r="J80">
        <v>52500</v>
      </c>
      <c r="K80" s="14">
        <f t="shared" ref="K80" si="93">I80-I79</f>
        <v>30</v>
      </c>
      <c r="L80">
        <f t="shared" ref="L80" si="94">J80-J79</f>
        <v>1400</v>
      </c>
      <c r="M80" s="2">
        <f t="shared" ref="M80" si="95">L80/K80</f>
        <v>46.666666666666664</v>
      </c>
    </row>
    <row r="81" spans="1:13">
      <c r="B81" s="1">
        <v>39674</v>
      </c>
      <c r="C81">
        <v>8788</v>
      </c>
      <c r="E81" s="6">
        <f t="shared" si="78"/>
        <v>7</v>
      </c>
      <c r="F81">
        <f t="shared" si="79"/>
        <v>51</v>
      </c>
      <c r="G81" s="2">
        <f t="shared" si="80"/>
        <v>7.2857142857142856</v>
      </c>
      <c r="I81" s="1">
        <v>42062</v>
      </c>
      <c r="J81">
        <v>53800</v>
      </c>
      <c r="K81" s="14">
        <f t="shared" ref="K81" si="96">I81-I80</f>
        <v>32</v>
      </c>
      <c r="L81">
        <f t="shared" ref="L81" si="97">J81-J80</f>
        <v>1300</v>
      </c>
      <c r="M81" s="2">
        <f t="shared" ref="M81" si="98">L81/K81</f>
        <v>40.625</v>
      </c>
    </row>
    <row r="82" spans="1:13">
      <c r="A82" t="s">
        <v>6</v>
      </c>
      <c r="B82" s="1">
        <v>39677</v>
      </c>
      <c r="C82">
        <v>8809</v>
      </c>
      <c r="E82" s="6">
        <f t="shared" si="78"/>
        <v>3</v>
      </c>
      <c r="F82">
        <f t="shared" si="79"/>
        <v>21</v>
      </c>
      <c r="G82" s="2">
        <f t="shared" si="80"/>
        <v>7</v>
      </c>
      <c r="I82" s="1">
        <v>42150</v>
      </c>
      <c r="J82">
        <v>56050</v>
      </c>
      <c r="K82" s="14">
        <f t="shared" ref="K82" si="99">I82-I81</f>
        <v>88</v>
      </c>
      <c r="L82">
        <f t="shared" ref="L82" si="100">J82-J81</f>
        <v>2250</v>
      </c>
      <c r="M82" s="2">
        <f t="shared" ref="M82" si="101">L82/K82</f>
        <v>25.568181818181817</v>
      </c>
    </row>
    <row r="83" spans="1:13">
      <c r="B83" s="1">
        <v>39682</v>
      </c>
      <c r="C83">
        <v>8854</v>
      </c>
      <c r="E83" s="6">
        <f t="shared" si="78"/>
        <v>5</v>
      </c>
      <c r="F83">
        <f t="shared" si="79"/>
        <v>45</v>
      </c>
      <c r="G83" s="2">
        <f t="shared" si="80"/>
        <v>9</v>
      </c>
      <c r="I83" s="1">
        <v>42278</v>
      </c>
      <c r="J83">
        <v>59400</v>
      </c>
      <c r="K83" s="14">
        <f t="shared" ref="K83" si="102">I83-I82</f>
        <v>128</v>
      </c>
      <c r="L83">
        <f t="shared" ref="L83" si="103">J83-J82</f>
        <v>3350</v>
      </c>
      <c r="M83" s="2">
        <f t="shared" ref="M83" si="104">L83/K83</f>
        <v>26.171875</v>
      </c>
    </row>
    <row r="84" spans="1:13">
      <c r="B84" s="1">
        <v>39694</v>
      </c>
      <c r="C84">
        <v>9053</v>
      </c>
      <c r="E84" s="6">
        <f t="shared" si="78"/>
        <v>12</v>
      </c>
      <c r="F84">
        <f t="shared" si="79"/>
        <v>199</v>
      </c>
      <c r="G84" s="2">
        <f t="shared" si="80"/>
        <v>16.583333333333332</v>
      </c>
      <c r="I84" s="1">
        <v>42322</v>
      </c>
      <c r="J84">
        <v>60578</v>
      </c>
      <c r="K84" s="14">
        <f t="shared" ref="K84" si="105">I84-I83</f>
        <v>44</v>
      </c>
      <c r="L84">
        <f t="shared" ref="L84" si="106">J84-J83</f>
        <v>1178</v>
      </c>
      <c r="M84" s="2">
        <f t="shared" ref="M84" si="107">L84/K84</f>
        <v>26.772727272727273</v>
      </c>
    </row>
    <row r="85" spans="1:13">
      <c r="B85" s="1">
        <v>39715</v>
      </c>
      <c r="C85">
        <v>9622</v>
      </c>
      <c r="E85" s="6">
        <f t="shared" si="78"/>
        <v>21</v>
      </c>
      <c r="F85">
        <f t="shared" si="79"/>
        <v>569</v>
      </c>
      <c r="G85" s="2">
        <f t="shared" si="80"/>
        <v>27.095238095238095</v>
      </c>
      <c r="I85" s="1">
        <v>42343</v>
      </c>
      <c r="J85">
        <v>61075</v>
      </c>
      <c r="K85" s="14">
        <f t="shared" ref="K85" si="108">I85-I84</f>
        <v>21</v>
      </c>
      <c r="L85">
        <f t="shared" ref="L85" si="109">J85-J84</f>
        <v>497</v>
      </c>
      <c r="M85" s="2">
        <f t="shared" ref="M85" si="110">L85/K85</f>
        <v>23.666666666666668</v>
      </c>
    </row>
    <row r="86" spans="1:13">
      <c r="B86" s="1">
        <v>39719</v>
      </c>
      <c r="C86">
        <v>9686</v>
      </c>
      <c r="E86" s="6">
        <f t="shared" si="78"/>
        <v>4</v>
      </c>
      <c r="F86">
        <f t="shared" si="79"/>
        <v>64</v>
      </c>
      <c r="G86" s="2">
        <f t="shared" si="80"/>
        <v>16</v>
      </c>
      <c r="I86" s="1">
        <v>42360</v>
      </c>
      <c r="J86">
        <v>61550</v>
      </c>
      <c r="K86" s="14">
        <f t="shared" ref="K86" si="111">I86-I85</f>
        <v>17</v>
      </c>
      <c r="L86">
        <f t="shared" ref="L86" si="112">J86-J85</f>
        <v>475</v>
      </c>
      <c r="M86" s="2">
        <f t="shared" ref="M86" si="113">L86/K86</f>
        <v>27.941176470588236</v>
      </c>
    </row>
    <row r="87" spans="1:13">
      <c r="B87" s="1">
        <v>39722</v>
      </c>
      <c r="C87">
        <v>10010</v>
      </c>
      <c r="E87" s="6">
        <f t="shared" si="78"/>
        <v>3</v>
      </c>
      <c r="F87">
        <f t="shared" si="79"/>
        <v>324</v>
      </c>
      <c r="G87" s="2">
        <f t="shared" si="80"/>
        <v>108</v>
      </c>
      <c r="I87" s="1">
        <v>42365</v>
      </c>
      <c r="J87">
        <v>61800</v>
      </c>
      <c r="K87" s="14">
        <f t="shared" ref="K87" si="114">I87-I86</f>
        <v>5</v>
      </c>
      <c r="L87">
        <f t="shared" ref="L87" si="115">J87-J86</f>
        <v>250</v>
      </c>
      <c r="M87" s="2">
        <f t="shared" ref="M87" si="116">L87/K87</f>
        <v>50</v>
      </c>
    </row>
    <row r="88" spans="1:13">
      <c r="B88" s="1">
        <v>39728</v>
      </c>
      <c r="C88">
        <v>10113</v>
      </c>
      <c r="E88" s="6">
        <f t="shared" si="78"/>
        <v>6</v>
      </c>
      <c r="F88">
        <f t="shared" si="79"/>
        <v>103</v>
      </c>
      <c r="G88" s="2">
        <f t="shared" si="80"/>
        <v>17.166666666666668</v>
      </c>
    </row>
    <row r="89" spans="1:13">
      <c r="B89" s="1">
        <v>39737</v>
      </c>
      <c r="C89">
        <v>10225</v>
      </c>
      <c r="E89" s="6">
        <f t="shared" si="78"/>
        <v>9</v>
      </c>
      <c r="F89">
        <f t="shared" si="79"/>
        <v>112</v>
      </c>
      <c r="G89" s="2">
        <f t="shared" si="80"/>
        <v>12.444444444444445</v>
      </c>
    </row>
    <row r="90" spans="1:13">
      <c r="B90" s="1">
        <v>39740</v>
      </c>
      <c r="C90">
        <v>10248</v>
      </c>
      <c r="E90" s="6">
        <f t="shared" si="78"/>
        <v>3</v>
      </c>
      <c r="F90">
        <f t="shared" si="79"/>
        <v>23</v>
      </c>
      <c r="G90" s="2">
        <f t="shared" si="80"/>
        <v>7.666666666666667</v>
      </c>
    </row>
    <row r="91" spans="1:13">
      <c r="B91" s="1">
        <v>39743</v>
      </c>
      <c r="C91">
        <v>10282</v>
      </c>
      <c r="E91" s="6">
        <f t="shared" si="78"/>
        <v>3</v>
      </c>
      <c r="F91">
        <f t="shared" si="79"/>
        <v>34</v>
      </c>
      <c r="G91" s="2">
        <f t="shared" si="80"/>
        <v>11.333333333333334</v>
      </c>
    </row>
    <row r="92" spans="1:13">
      <c r="B92" s="1">
        <v>39746</v>
      </c>
      <c r="C92">
        <v>10314</v>
      </c>
      <c r="E92" s="6">
        <f t="shared" si="78"/>
        <v>3</v>
      </c>
      <c r="F92">
        <f t="shared" si="79"/>
        <v>32</v>
      </c>
      <c r="G92" s="2">
        <f t="shared" si="80"/>
        <v>10.666666666666666</v>
      </c>
    </row>
    <row r="93" spans="1:13">
      <c r="B93" s="1">
        <v>39753</v>
      </c>
      <c r="C93">
        <v>10424</v>
      </c>
      <c r="E93" s="6">
        <f t="shared" si="78"/>
        <v>7</v>
      </c>
      <c r="F93">
        <f t="shared" si="79"/>
        <v>110</v>
      </c>
      <c r="G93" s="2">
        <f t="shared" si="80"/>
        <v>15.714285714285714</v>
      </c>
    </row>
    <row r="94" spans="1:13">
      <c r="B94" s="1">
        <v>39755</v>
      </c>
      <c r="C94">
        <v>10449</v>
      </c>
      <c r="E94" s="6">
        <f t="shared" si="78"/>
        <v>2</v>
      </c>
      <c r="F94">
        <f t="shared" si="79"/>
        <v>25</v>
      </c>
      <c r="G94" s="2">
        <f t="shared" si="80"/>
        <v>12.5</v>
      </c>
    </row>
    <row r="95" spans="1:13">
      <c r="B95" s="1">
        <v>39759</v>
      </c>
      <c r="C95">
        <v>10484</v>
      </c>
      <c r="E95" s="6">
        <f t="shared" si="78"/>
        <v>4</v>
      </c>
      <c r="F95">
        <f t="shared" si="79"/>
        <v>35</v>
      </c>
      <c r="G95" s="2">
        <f t="shared" si="80"/>
        <v>8.75</v>
      </c>
    </row>
    <row r="96" spans="1:13">
      <c r="B96" s="1">
        <v>39763</v>
      </c>
      <c r="C96">
        <v>10522</v>
      </c>
      <c r="E96" s="6">
        <f t="shared" si="78"/>
        <v>4</v>
      </c>
      <c r="F96">
        <f t="shared" si="79"/>
        <v>38</v>
      </c>
      <c r="G96" s="2">
        <f t="shared" si="80"/>
        <v>9.5</v>
      </c>
    </row>
    <row r="97" spans="2:7">
      <c r="B97" s="1">
        <v>39768</v>
      </c>
      <c r="C97">
        <v>10563</v>
      </c>
      <c r="E97" s="6">
        <f t="shared" si="78"/>
        <v>5</v>
      </c>
      <c r="F97">
        <f t="shared" si="79"/>
        <v>41</v>
      </c>
      <c r="G97" s="2">
        <f t="shared" si="80"/>
        <v>8.1999999999999993</v>
      </c>
    </row>
    <row r="98" spans="2:7">
      <c r="B98" s="1">
        <v>39774</v>
      </c>
      <c r="C98">
        <v>10739</v>
      </c>
      <c r="E98" s="6">
        <f t="shared" si="78"/>
        <v>6</v>
      </c>
      <c r="F98">
        <f t="shared" si="79"/>
        <v>176</v>
      </c>
      <c r="G98" s="2">
        <f t="shared" si="80"/>
        <v>29.333333333333332</v>
      </c>
    </row>
    <row r="99" spans="2:7">
      <c r="B99" s="1">
        <v>39779</v>
      </c>
      <c r="C99">
        <v>10780</v>
      </c>
      <c r="E99" s="6">
        <f t="shared" si="78"/>
        <v>5</v>
      </c>
      <c r="F99">
        <f t="shared" si="79"/>
        <v>41</v>
      </c>
      <c r="G99" s="2">
        <f t="shared" si="80"/>
        <v>8.1999999999999993</v>
      </c>
    </row>
    <row r="100" spans="2:7">
      <c r="B100" s="1">
        <v>39786</v>
      </c>
      <c r="C100">
        <v>10830</v>
      </c>
      <c r="E100" s="6">
        <f t="shared" si="78"/>
        <v>7</v>
      </c>
      <c r="F100">
        <f t="shared" si="79"/>
        <v>50</v>
      </c>
      <c r="G100" s="2">
        <f t="shared" si="80"/>
        <v>7.1428571428571432</v>
      </c>
    </row>
    <row r="101" spans="2:7">
      <c r="B101" s="1">
        <v>39791</v>
      </c>
      <c r="C101">
        <v>10865</v>
      </c>
      <c r="E101" s="6">
        <f t="shared" si="78"/>
        <v>5</v>
      </c>
      <c r="F101">
        <f t="shared" si="79"/>
        <v>35</v>
      </c>
      <c r="G101" s="2">
        <f t="shared" si="80"/>
        <v>7</v>
      </c>
    </row>
    <row r="102" spans="2:7">
      <c r="B102" s="1">
        <v>39796</v>
      </c>
      <c r="C102">
        <v>10895</v>
      </c>
      <c r="E102" s="6">
        <f t="shared" si="78"/>
        <v>5</v>
      </c>
      <c r="F102">
        <f t="shared" si="79"/>
        <v>30</v>
      </c>
      <c r="G102" s="2">
        <f t="shared" si="80"/>
        <v>6</v>
      </c>
    </row>
    <row r="103" spans="2:7">
      <c r="B103" s="1">
        <v>39804</v>
      </c>
      <c r="C103">
        <v>10946</v>
      </c>
      <c r="E103" s="6">
        <f t="shared" si="78"/>
        <v>8</v>
      </c>
      <c r="F103">
        <f t="shared" si="79"/>
        <v>51</v>
      </c>
      <c r="G103" s="2">
        <f t="shared" si="80"/>
        <v>6.375</v>
      </c>
    </row>
    <row r="104" spans="2:7">
      <c r="B104" s="1">
        <v>39807</v>
      </c>
      <c r="C104">
        <v>10971</v>
      </c>
      <c r="E104" s="6">
        <f t="shared" si="78"/>
        <v>3</v>
      </c>
      <c r="F104">
        <f t="shared" si="79"/>
        <v>25</v>
      </c>
      <c r="G104" s="2">
        <f t="shared" si="80"/>
        <v>8.3333333333333339</v>
      </c>
    </row>
    <row r="105" spans="2:7">
      <c r="B105" s="1">
        <v>39822</v>
      </c>
      <c r="C105">
        <v>11180</v>
      </c>
      <c r="E105" s="6">
        <f t="shared" si="78"/>
        <v>15</v>
      </c>
      <c r="F105">
        <f t="shared" si="79"/>
        <v>209</v>
      </c>
      <c r="G105" s="2">
        <f t="shared" si="80"/>
        <v>13.933333333333334</v>
      </c>
    </row>
    <row r="106" spans="2:7">
      <c r="B106" s="1">
        <v>39826</v>
      </c>
      <c r="C106">
        <v>11220</v>
      </c>
      <c r="E106" s="6">
        <f t="shared" si="78"/>
        <v>4</v>
      </c>
      <c r="F106">
        <f t="shared" si="79"/>
        <v>40</v>
      </c>
      <c r="G106" s="2">
        <f t="shared" si="80"/>
        <v>10</v>
      </c>
    </row>
    <row r="107" spans="2:7">
      <c r="B107" s="1">
        <v>39833</v>
      </c>
      <c r="C107">
        <v>11290</v>
      </c>
      <c r="E107" s="6">
        <f t="shared" si="78"/>
        <v>7</v>
      </c>
      <c r="F107">
        <f t="shared" si="79"/>
        <v>70</v>
      </c>
      <c r="G107" s="2">
        <f t="shared" si="80"/>
        <v>10</v>
      </c>
    </row>
    <row r="108" spans="2:7">
      <c r="B108" s="1">
        <v>39839</v>
      </c>
      <c r="C108">
        <v>11345</v>
      </c>
      <c r="E108" s="6">
        <f t="shared" ref="E108:E125" si="117">B108-B107</f>
        <v>6</v>
      </c>
      <c r="F108">
        <f t="shared" ref="F108:F125" si="118">C108-C107</f>
        <v>55</v>
      </c>
      <c r="G108" s="2">
        <f t="shared" ref="G108:G125" si="119">F108/E108</f>
        <v>9.1666666666666661</v>
      </c>
    </row>
    <row r="109" spans="2:7">
      <c r="B109" s="1">
        <v>39844</v>
      </c>
      <c r="C109">
        <v>11391</v>
      </c>
      <c r="E109" s="6">
        <f t="shared" si="117"/>
        <v>5</v>
      </c>
      <c r="F109">
        <f t="shared" si="118"/>
        <v>46</v>
      </c>
      <c r="G109" s="2">
        <f t="shared" si="119"/>
        <v>9.1999999999999993</v>
      </c>
    </row>
    <row r="110" spans="2:7">
      <c r="B110" s="1">
        <v>39849</v>
      </c>
      <c r="C110">
        <v>11427</v>
      </c>
      <c r="E110" s="6">
        <f t="shared" si="117"/>
        <v>5</v>
      </c>
      <c r="F110">
        <f t="shared" si="118"/>
        <v>36</v>
      </c>
      <c r="G110" s="2">
        <f t="shared" si="119"/>
        <v>7.2</v>
      </c>
    </row>
    <row r="111" spans="2:7">
      <c r="B111" s="1">
        <v>39851</v>
      </c>
      <c r="C111">
        <v>11487</v>
      </c>
      <c r="E111" s="6">
        <f t="shared" si="117"/>
        <v>2</v>
      </c>
      <c r="F111">
        <f t="shared" si="118"/>
        <v>60</v>
      </c>
      <c r="G111" s="2">
        <f t="shared" si="119"/>
        <v>30</v>
      </c>
    </row>
    <row r="112" spans="2:7">
      <c r="B112" s="1">
        <v>39859</v>
      </c>
      <c r="C112">
        <v>11623</v>
      </c>
      <c r="E112" s="6">
        <f t="shared" si="117"/>
        <v>8</v>
      </c>
      <c r="F112">
        <f t="shared" si="118"/>
        <v>136</v>
      </c>
      <c r="G112" s="2">
        <f t="shared" si="119"/>
        <v>17</v>
      </c>
    </row>
    <row r="113" spans="2:7">
      <c r="B113" s="1">
        <v>39862</v>
      </c>
      <c r="C113">
        <v>11652</v>
      </c>
      <c r="E113" s="6">
        <f t="shared" si="117"/>
        <v>3</v>
      </c>
      <c r="F113">
        <f t="shared" si="118"/>
        <v>29</v>
      </c>
      <c r="G113" s="2">
        <f t="shared" si="119"/>
        <v>9.6666666666666661</v>
      </c>
    </row>
    <row r="114" spans="2:7">
      <c r="B114" s="1">
        <v>39868</v>
      </c>
      <c r="C114">
        <v>11828</v>
      </c>
      <c r="E114" s="6">
        <f t="shared" si="117"/>
        <v>6</v>
      </c>
      <c r="F114">
        <f t="shared" si="118"/>
        <v>176</v>
      </c>
      <c r="G114" s="2">
        <f t="shared" si="119"/>
        <v>29.333333333333332</v>
      </c>
    </row>
    <row r="115" spans="2:7">
      <c r="B115" s="1">
        <v>39873</v>
      </c>
      <c r="C115">
        <v>11858</v>
      </c>
      <c r="E115" s="6">
        <f t="shared" si="117"/>
        <v>5</v>
      </c>
      <c r="F115">
        <f t="shared" si="118"/>
        <v>30</v>
      </c>
      <c r="G115" s="2">
        <f t="shared" si="119"/>
        <v>6</v>
      </c>
    </row>
    <row r="116" spans="2:7">
      <c r="B116" s="1">
        <v>39881</v>
      </c>
      <c r="C116">
        <v>11921</v>
      </c>
      <c r="E116" s="6">
        <f t="shared" si="117"/>
        <v>8</v>
      </c>
      <c r="F116">
        <f t="shared" si="118"/>
        <v>63</v>
      </c>
      <c r="G116" s="2">
        <f t="shared" si="119"/>
        <v>7.875</v>
      </c>
    </row>
    <row r="117" spans="2:7">
      <c r="B117" s="1">
        <v>39889</v>
      </c>
      <c r="C117">
        <v>12009</v>
      </c>
      <c r="E117" s="6">
        <f t="shared" si="117"/>
        <v>8</v>
      </c>
      <c r="F117">
        <f t="shared" si="118"/>
        <v>88</v>
      </c>
      <c r="G117" s="2">
        <f t="shared" si="119"/>
        <v>11</v>
      </c>
    </row>
    <row r="118" spans="2:7">
      <c r="B118" s="1">
        <v>39895</v>
      </c>
      <c r="C118">
        <v>12074</v>
      </c>
      <c r="E118" s="6">
        <f t="shared" si="117"/>
        <v>6</v>
      </c>
      <c r="F118">
        <f t="shared" si="118"/>
        <v>65</v>
      </c>
      <c r="G118" s="2">
        <f t="shared" si="119"/>
        <v>10.833333333333334</v>
      </c>
    </row>
    <row r="119" spans="2:7">
      <c r="B119" s="1">
        <v>39903</v>
      </c>
      <c r="C119">
        <v>12150</v>
      </c>
      <c r="E119" s="6">
        <f t="shared" si="117"/>
        <v>8</v>
      </c>
      <c r="F119">
        <f t="shared" si="118"/>
        <v>76</v>
      </c>
      <c r="G119" s="2">
        <f t="shared" si="119"/>
        <v>9.5</v>
      </c>
    </row>
    <row r="120" spans="2:7">
      <c r="B120" s="1">
        <v>39905</v>
      </c>
      <c r="C120">
        <v>12167</v>
      </c>
      <c r="E120" s="6">
        <f t="shared" si="117"/>
        <v>2</v>
      </c>
      <c r="F120">
        <f t="shared" si="118"/>
        <v>17</v>
      </c>
      <c r="G120" s="2">
        <f t="shared" si="119"/>
        <v>8.5</v>
      </c>
    </row>
    <row r="121" spans="2:7">
      <c r="B121" s="1">
        <v>39908</v>
      </c>
      <c r="C121">
        <v>12287</v>
      </c>
      <c r="E121" s="6">
        <f t="shared" si="117"/>
        <v>3</v>
      </c>
      <c r="F121">
        <f t="shared" si="118"/>
        <v>120</v>
      </c>
      <c r="G121" s="2">
        <f t="shared" si="119"/>
        <v>40</v>
      </c>
    </row>
    <row r="122" spans="2:7">
      <c r="B122" s="1">
        <v>39912</v>
      </c>
      <c r="C122">
        <v>12338</v>
      </c>
      <c r="E122" s="6">
        <f t="shared" si="117"/>
        <v>4</v>
      </c>
      <c r="F122">
        <f t="shared" si="118"/>
        <v>51</v>
      </c>
      <c r="G122" s="2">
        <f t="shared" si="119"/>
        <v>12.75</v>
      </c>
    </row>
    <row r="123" spans="2:7">
      <c r="B123" s="1">
        <v>39917</v>
      </c>
      <c r="C123">
        <v>12384</v>
      </c>
      <c r="E123" s="6">
        <f t="shared" si="117"/>
        <v>5</v>
      </c>
      <c r="F123">
        <f t="shared" si="118"/>
        <v>46</v>
      </c>
      <c r="G123" s="2">
        <f t="shared" si="119"/>
        <v>9.1999999999999993</v>
      </c>
    </row>
    <row r="124" spans="2:7">
      <c r="B124" s="1">
        <v>39924</v>
      </c>
      <c r="C124">
        <v>12460</v>
      </c>
      <c r="E124" s="6">
        <f t="shared" si="117"/>
        <v>7</v>
      </c>
      <c r="F124">
        <f t="shared" si="118"/>
        <v>76</v>
      </c>
      <c r="G124" s="2">
        <f t="shared" si="119"/>
        <v>10.857142857142858</v>
      </c>
    </row>
    <row r="125" spans="2:7">
      <c r="B125" s="1">
        <v>39928</v>
      </c>
      <c r="C125">
        <v>12497</v>
      </c>
      <c r="E125" s="6">
        <f t="shared" si="117"/>
        <v>4</v>
      </c>
      <c r="F125">
        <f t="shared" si="118"/>
        <v>37</v>
      </c>
      <c r="G125" s="2">
        <f t="shared" si="119"/>
        <v>9.25</v>
      </c>
    </row>
    <row r="126" spans="2:7">
      <c r="B126" s="1">
        <v>39939</v>
      </c>
      <c r="C126">
        <v>12623</v>
      </c>
      <c r="E126" s="6">
        <f t="shared" ref="E126:E150" si="120">B126-B125</f>
        <v>11</v>
      </c>
      <c r="F126">
        <f t="shared" ref="F126:F150" si="121">C126-C125</f>
        <v>126</v>
      </c>
      <c r="G126" s="2">
        <f t="shared" ref="G126:G150" si="122">F126/E126</f>
        <v>11.454545454545455</v>
      </c>
    </row>
    <row r="127" spans="2:7">
      <c r="B127" s="1">
        <v>39943</v>
      </c>
      <c r="C127">
        <v>12664</v>
      </c>
      <c r="E127" s="6">
        <f t="shared" si="120"/>
        <v>4</v>
      </c>
      <c r="F127">
        <f t="shared" si="121"/>
        <v>41</v>
      </c>
      <c r="G127" s="2">
        <f t="shared" si="122"/>
        <v>10.25</v>
      </c>
    </row>
    <row r="128" spans="2:7">
      <c r="B128" s="1">
        <v>39952</v>
      </c>
      <c r="C128">
        <v>12781</v>
      </c>
      <c r="E128" s="6">
        <f t="shared" si="120"/>
        <v>9</v>
      </c>
      <c r="F128">
        <f t="shared" si="121"/>
        <v>117</v>
      </c>
      <c r="G128" s="2">
        <f t="shared" si="122"/>
        <v>13</v>
      </c>
    </row>
    <row r="129" spans="1:7">
      <c r="B129" s="1">
        <v>39960</v>
      </c>
      <c r="C129">
        <v>12873</v>
      </c>
      <c r="E129" s="6">
        <f t="shared" si="120"/>
        <v>8</v>
      </c>
      <c r="F129">
        <f t="shared" si="121"/>
        <v>92</v>
      </c>
      <c r="G129" s="2">
        <f t="shared" si="122"/>
        <v>11.5</v>
      </c>
    </row>
    <row r="130" spans="1:7">
      <c r="B130" s="1">
        <v>39966</v>
      </c>
      <c r="C130">
        <v>12924</v>
      </c>
      <c r="E130" s="6">
        <f t="shared" si="120"/>
        <v>6</v>
      </c>
      <c r="F130">
        <f t="shared" si="121"/>
        <v>51</v>
      </c>
      <c r="G130" s="2">
        <f t="shared" si="122"/>
        <v>8.5</v>
      </c>
    </row>
    <row r="131" spans="1:7">
      <c r="B131" s="1">
        <v>39978</v>
      </c>
      <c r="C131">
        <v>13055</v>
      </c>
      <c r="E131" s="6">
        <f t="shared" si="120"/>
        <v>12</v>
      </c>
      <c r="F131">
        <f t="shared" si="121"/>
        <v>131</v>
      </c>
      <c r="G131" s="2">
        <f t="shared" si="122"/>
        <v>10.916666666666666</v>
      </c>
    </row>
    <row r="132" spans="1:7">
      <c r="B132" s="1">
        <v>39990</v>
      </c>
      <c r="C132">
        <v>13175</v>
      </c>
      <c r="E132" s="6">
        <f t="shared" si="120"/>
        <v>12</v>
      </c>
      <c r="F132">
        <f t="shared" si="121"/>
        <v>120</v>
      </c>
      <c r="G132" s="2">
        <f t="shared" si="122"/>
        <v>10</v>
      </c>
    </row>
    <row r="133" spans="1:7">
      <c r="B133" s="1">
        <v>39995</v>
      </c>
      <c r="C133">
        <v>13214</v>
      </c>
      <c r="E133" s="6">
        <f t="shared" si="120"/>
        <v>5</v>
      </c>
      <c r="F133">
        <f t="shared" si="121"/>
        <v>39</v>
      </c>
      <c r="G133" s="2">
        <f t="shared" si="122"/>
        <v>7.8</v>
      </c>
    </row>
    <row r="134" spans="1:7">
      <c r="B134" s="1">
        <v>40003</v>
      </c>
      <c r="C134">
        <v>13297</v>
      </c>
      <c r="E134" s="6">
        <f t="shared" si="120"/>
        <v>8</v>
      </c>
      <c r="F134">
        <f t="shared" si="121"/>
        <v>83</v>
      </c>
      <c r="G134" s="2">
        <f t="shared" si="122"/>
        <v>10.375</v>
      </c>
    </row>
    <row r="135" spans="1:7">
      <c r="B135" s="1">
        <v>40006</v>
      </c>
      <c r="C135">
        <v>13472</v>
      </c>
      <c r="E135" s="6">
        <f t="shared" si="120"/>
        <v>3</v>
      </c>
      <c r="F135">
        <f t="shared" si="121"/>
        <v>175</v>
      </c>
      <c r="G135" s="2">
        <f t="shared" si="122"/>
        <v>58.333333333333336</v>
      </c>
    </row>
    <row r="136" spans="1:7">
      <c r="B136" s="1">
        <v>40019</v>
      </c>
      <c r="C136">
        <v>13569</v>
      </c>
      <c r="E136" s="6">
        <f t="shared" si="120"/>
        <v>13</v>
      </c>
      <c r="F136">
        <f t="shared" si="121"/>
        <v>97</v>
      </c>
      <c r="G136" s="2">
        <f t="shared" si="122"/>
        <v>7.4615384615384617</v>
      </c>
    </row>
    <row r="137" spans="1:7">
      <c r="B137" s="1">
        <v>40025</v>
      </c>
      <c r="C137">
        <v>13616</v>
      </c>
      <c r="E137" s="6">
        <f t="shared" si="120"/>
        <v>6</v>
      </c>
      <c r="F137">
        <f t="shared" si="121"/>
        <v>47</v>
      </c>
      <c r="G137" s="2">
        <f t="shared" si="122"/>
        <v>7.833333333333333</v>
      </c>
    </row>
    <row r="138" spans="1:7">
      <c r="B138" s="1">
        <v>40031</v>
      </c>
      <c r="C138">
        <v>13672</v>
      </c>
      <c r="E138" s="6">
        <f t="shared" si="120"/>
        <v>6</v>
      </c>
      <c r="F138">
        <f t="shared" si="121"/>
        <v>56</v>
      </c>
      <c r="G138" s="2">
        <f t="shared" si="122"/>
        <v>9.3333333333333339</v>
      </c>
    </row>
    <row r="139" spans="1:7">
      <c r="A139" t="s">
        <v>43</v>
      </c>
      <c r="B139" s="1">
        <v>40045</v>
      </c>
      <c r="C139">
        <v>13797</v>
      </c>
      <c r="E139" s="6">
        <f t="shared" si="120"/>
        <v>14</v>
      </c>
      <c r="F139">
        <f t="shared" si="121"/>
        <v>125</v>
      </c>
      <c r="G139" s="2">
        <f t="shared" si="122"/>
        <v>8.9285714285714288</v>
      </c>
    </row>
    <row r="140" spans="1:7">
      <c r="B140" s="1">
        <v>40055</v>
      </c>
      <c r="C140">
        <v>13881</v>
      </c>
      <c r="E140" s="6">
        <f t="shared" si="120"/>
        <v>10</v>
      </c>
      <c r="F140">
        <f t="shared" si="121"/>
        <v>84</v>
      </c>
      <c r="G140" s="2">
        <f t="shared" si="122"/>
        <v>8.4</v>
      </c>
    </row>
    <row r="141" spans="1:7">
      <c r="B141" s="1">
        <v>40063</v>
      </c>
      <c r="C141">
        <v>13953</v>
      </c>
      <c r="E141" s="6">
        <f t="shared" si="120"/>
        <v>8</v>
      </c>
      <c r="F141">
        <f t="shared" si="121"/>
        <v>72</v>
      </c>
      <c r="G141" s="2">
        <f t="shared" si="122"/>
        <v>9</v>
      </c>
    </row>
    <row r="142" spans="1:7">
      <c r="B142" s="1">
        <v>40066</v>
      </c>
      <c r="C142">
        <v>13990</v>
      </c>
      <c r="E142" s="6">
        <f t="shared" si="120"/>
        <v>3</v>
      </c>
      <c r="F142">
        <f t="shared" si="121"/>
        <v>37</v>
      </c>
      <c r="G142" s="2">
        <f t="shared" si="122"/>
        <v>12.333333333333334</v>
      </c>
    </row>
    <row r="143" spans="1:7">
      <c r="B143" s="1">
        <v>40076</v>
      </c>
      <c r="C143">
        <v>14292</v>
      </c>
      <c r="E143" s="6">
        <f t="shared" si="120"/>
        <v>10</v>
      </c>
      <c r="F143">
        <f t="shared" si="121"/>
        <v>302</v>
      </c>
      <c r="G143" s="2">
        <f t="shared" si="122"/>
        <v>30.2</v>
      </c>
    </row>
    <row r="144" spans="1:7">
      <c r="B144" s="1">
        <v>40081</v>
      </c>
      <c r="C144">
        <v>14321</v>
      </c>
      <c r="E144" s="6">
        <f t="shared" si="120"/>
        <v>5</v>
      </c>
      <c r="F144">
        <f t="shared" si="121"/>
        <v>29</v>
      </c>
      <c r="G144" s="2">
        <f t="shared" si="122"/>
        <v>5.8</v>
      </c>
    </row>
    <row r="145" spans="2:7">
      <c r="B145" s="1">
        <v>40084</v>
      </c>
      <c r="C145">
        <v>14356</v>
      </c>
      <c r="E145" s="6">
        <f t="shared" si="120"/>
        <v>3</v>
      </c>
      <c r="F145">
        <f t="shared" si="121"/>
        <v>35</v>
      </c>
      <c r="G145" s="2">
        <f t="shared" si="122"/>
        <v>11.666666666666666</v>
      </c>
    </row>
    <row r="146" spans="2:7">
      <c r="B146" s="1">
        <v>40096</v>
      </c>
      <c r="C146">
        <v>14472</v>
      </c>
      <c r="E146" s="6">
        <f t="shared" si="120"/>
        <v>12</v>
      </c>
      <c r="F146">
        <f t="shared" si="121"/>
        <v>116</v>
      </c>
      <c r="G146" s="2">
        <f t="shared" si="122"/>
        <v>9.6666666666666661</v>
      </c>
    </row>
    <row r="147" spans="2:7">
      <c r="B147" s="1">
        <v>40101</v>
      </c>
      <c r="C147">
        <v>14512</v>
      </c>
      <c r="E147" s="6">
        <f t="shared" si="120"/>
        <v>5</v>
      </c>
      <c r="F147">
        <f t="shared" si="121"/>
        <v>40</v>
      </c>
      <c r="G147" s="2">
        <f t="shared" si="122"/>
        <v>8</v>
      </c>
    </row>
    <row r="148" spans="2:7">
      <c r="B148" s="1">
        <v>40109</v>
      </c>
      <c r="C148">
        <v>14576</v>
      </c>
      <c r="E148" s="6">
        <f t="shared" si="120"/>
        <v>8</v>
      </c>
      <c r="F148">
        <f t="shared" si="121"/>
        <v>64</v>
      </c>
      <c r="G148" s="2">
        <f t="shared" si="122"/>
        <v>8</v>
      </c>
    </row>
    <row r="149" spans="2:7">
      <c r="B149" s="1">
        <v>40123</v>
      </c>
      <c r="C149">
        <v>14736</v>
      </c>
      <c r="E149" s="6">
        <f t="shared" si="120"/>
        <v>14</v>
      </c>
      <c r="F149">
        <f t="shared" si="121"/>
        <v>160</v>
      </c>
      <c r="G149" s="2">
        <f t="shared" si="122"/>
        <v>11.428571428571429</v>
      </c>
    </row>
    <row r="150" spans="2:7">
      <c r="B150" s="1">
        <v>40131</v>
      </c>
      <c r="C150">
        <v>14813</v>
      </c>
      <c r="E150" s="6">
        <f t="shared" si="120"/>
        <v>8</v>
      </c>
      <c r="F150">
        <f t="shared" si="121"/>
        <v>77</v>
      </c>
      <c r="G150" s="2">
        <f t="shared" si="122"/>
        <v>9.625</v>
      </c>
    </row>
    <row r="151" spans="2:7">
      <c r="B151" s="1">
        <v>40137</v>
      </c>
      <c r="C151">
        <v>14914</v>
      </c>
      <c r="E151" s="6">
        <f t="shared" ref="E151:E182" si="123">B151-B150</f>
        <v>6</v>
      </c>
      <c r="F151">
        <f t="shared" ref="F151:F182" si="124">C151-C150</f>
        <v>101</v>
      </c>
      <c r="G151" s="2">
        <f t="shared" ref="G151:G182" si="125">F151/E151</f>
        <v>16.833333333333332</v>
      </c>
    </row>
    <row r="152" spans="2:7">
      <c r="B152" s="1">
        <v>40145</v>
      </c>
      <c r="C152">
        <v>15000</v>
      </c>
      <c r="E152" s="6">
        <f t="shared" si="123"/>
        <v>8</v>
      </c>
      <c r="F152">
        <f t="shared" si="124"/>
        <v>86</v>
      </c>
      <c r="G152" s="2">
        <f t="shared" si="125"/>
        <v>10.75</v>
      </c>
    </row>
    <row r="153" spans="2:7">
      <c r="B153" s="1">
        <v>40165</v>
      </c>
      <c r="C153">
        <v>15186</v>
      </c>
      <c r="E153" s="6">
        <f t="shared" si="123"/>
        <v>20</v>
      </c>
      <c r="F153">
        <f t="shared" si="124"/>
        <v>186</v>
      </c>
      <c r="G153" s="2">
        <f t="shared" si="125"/>
        <v>9.3000000000000007</v>
      </c>
    </row>
    <row r="154" spans="2:7">
      <c r="B154" s="1">
        <v>40176</v>
      </c>
      <c r="C154">
        <v>15283</v>
      </c>
      <c r="E154" s="6">
        <f t="shared" si="123"/>
        <v>11</v>
      </c>
      <c r="F154">
        <f t="shared" si="124"/>
        <v>97</v>
      </c>
      <c r="G154" s="2">
        <f t="shared" si="125"/>
        <v>8.8181818181818183</v>
      </c>
    </row>
    <row r="155" spans="2:7">
      <c r="B155" s="1">
        <v>40190</v>
      </c>
      <c r="C155">
        <v>15411</v>
      </c>
      <c r="E155" s="6">
        <f t="shared" si="123"/>
        <v>14</v>
      </c>
      <c r="F155">
        <f t="shared" si="124"/>
        <v>128</v>
      </c>
      <c r="G155" s="2">
        <f t="shared" si="125"/>
        <v>9.1428571428571423</v>
      </c>
    </row>
    <row r="156" spans="2:7">
      <c r="B156" s="1">
        <v>40207</v>
      </c>
      <c r="C156">
        <v>15608</v>
      </c>
      <c r="E156" s="6">
        <f t="shared" si="123"/>
        <v>17</v>
      </c>
      <c r="F156">
        <f t="shared" si="124"/>
        <v>197</v>
      </c>
      <c r="G156" s="2">
        <f t="shared" si="125"/>
        <v>11.588235294117647</v>
      </c>
    </row>
    <row r="157" spans="2:7">
      <c r="B157" s="1">
        <v>40226</v>
      </c>
      <c r="C157">
        <v>15813</v>
      </c>
      <c r="E157" s="6">
        <f t="shared" si="123"/>
        <v>19</v>
      </c>
      <c r="F157">
        <f t="shared" si="124"/>
        <v>205</v>
      </c>
      <c r="G157" s="2">
        <f t="shared" si="125"/>
        <v>10.789473684210526</v>
      </c>
    </row>
    <row r="158" spans="2:7">
      <c r="B158" s="1">
        <v>40238</v>
      </c>
      <c r="C158">
        <v>15944</v>
      </c>
      <c r="E158" s="6">
        <f t="shared" si="123"/>
        <v>12</v>
      </c>
      <c r="F158">
        <f t="shared" si="124"/>
        <v>131</v>
      </c>
      <c r="G158" s="2">
        <f t="shared" si="125"/>
        <v>10.916666666666666</v>
      </c>
    </row>
    <row r="159" spans="2:7">
      <c r="B159" s="1">
        <v>40243</v>
      </c>
      <c r="C159">
        <v>16023</v>
      </c>
      <c r="E159" s="6">
        <f t="shared" si="123"/>
        <v>5</v>
      </c>
      <c r="F159">
        <f t="shared" si="124"/>
        <v>79</v>
      </c>
      <c r="G159" s="2">
        <f t="shared" si="125"/>
        <v>15.8</v>
      </c>
    </row>
    <row r="160" spans="2:7">
      <c r="B160" s="1">
        <v>40253</v>
      </c>
      <c r="C160">
        <v>16111</v>
      </c>
      <c r="E160" s="6">
        <f t="shared" si="123"/>
        <v>10</v>
      </c>
      <c r="F160">
        <f t="shared" si="124"/>
        <v>88</v>
      </c>
      <c r="G160" s="2">
        <f t="shared" si="125"/>
        <v>8.8000000000000007</v>
      </c>
    </row>
    <row r="161" spans="1:7">
      <c r="B161" s="1">
        <v>40269</v>
      </c>
      <c r="C161">
        <v>16353</v>
      </c>
      <c r="E161" s="6">
        <f t="shared" si="123"/>
        <v>16</v>
      </c>
      <c r="F161">
        <f t="shared" si="124"/>
        <v>242</v>
      </c>
      <c r="G161" s="2">
        <f t="shared" si="125"/>
        <v>15.125</v>
      </c>
    </row>
    <row r="162" spans="1:7">
      <c r="B162" s="1">
        <v>40294</v>
      </c>
      <c r="C162">
        <v>16578</v>
      </c>
      <c r="E162" s="6">
        <f t="shared" si="123"/>
        <v>25</v>
      </c>
      <c r="F162">
        <f t="shared" si="124"/>
        <v>225</v>
      </c>
      <c r="G162" s="2">
        <f t="shared" si="125"/>
        <v>9</v>
      </c>
    </row>
    <row r="163" spans="1:7">
      <c r="B163" s="1">
        <v>40319</v>
      </c>
      <c r="C163">
        <v>16842</v>
      </c>
      <c r="E163" s="6">
        <f t="shared" si="123"/>
        <v>25</v>
      </c>
      <c r="F163">
        <f t="shared" si="124"/>
        <v>264</v>
      </c>
      <c r="G163" s="2">
        <f t="shared" si="125"/>
        <v>10.56</v>
      </c>
    </row>
    <row r="164" spans="1:7">
      <c r="B164" s="1">
        <v>40334</v>
      </c>
      <c r="C164">
        <v>17003</v>
      </c>
      <c r="E164" s="6">
        <f t="shared" si="123"/>
        <v>15</v>
      </c>
      <c r="F164">
        <f t="shared" si="124"/>
        <v>161</v>
      </c>
      <c r="G164" s="2">
        <f t="shared" si="125"/>
        <v>10.733333333333333</v>
      </c>
    </row>
    <row r="165" spans="1:7">
      <c r="B165" s="1">
        <v>40364</v>
      </c>
      <c r="C165">
        <v>17319</v>
      </c>
      <c r="E165" s="6">
        <f t="shared" si="123"/>
        <v>30</v>
      </c>
      <c r="F165">
        <f t="shared" si="124"/>
        <v>316</v>
      </c>
      <c r="G165" s="2">
        <f t="shared" si="125"/>
        <v>10.533333333333333</v>
      </c>
    </row>
    <row r="166" spans="1:7">
      <c r="B166" s="1">
        <v>40374</v>
      </c>
      <c r="C166">
        <v>17399</v>
      </c>
      <c r="E166" s="6">
        <f t="shared" si="123"/>
        <v>10</v>
      </c>
      <c r="F166">
        <f t="shared" si="124"/>
        <v>80</v>
      </c>
      <c r="G166" s="2">
        <f t="shared" si="125"/>
        <v>8</v>
      </c>
    </row>
    <row r="167" spans="1:7">
      <c r="B167" s="1">
        <v>40380</v>
      </c>
      <c r="C167">
        <v>17484</v>
      </c>
      <c r="E167" s="6">
        <f t="shared" si="123"/>
        <v>6</v>
      </c>
      <c r="F167">
        <f t="shared" si="124"/>
        <v>85</v>
      </c>
      <c r="G167" s="2">
        <f t="shared" si="125"/>
        <v>14.166666666666666</v>
      </c>
    </row>
    <row r="168" spans="1:7">
      <c r="B168" s="1">
        <v>40388</v>
      </c>
      <c r="C168">
        <v>17586</v>
      </c>
      <c r="E168" s="6">
        <f t="shared" si="123"/>
        <v>8</v>
      </c>
      <c r="F168">
        <f t="shared" si="124"/>
        <v>102</v>
      </c>
      <c r="G168" s="2">
        <f t="shared" si="125"/>
        <v>12.75</v>
      </c>
    </row>
    <row r="169" spans="1:7">
      <c r="A169" t="s">
        <v>44</v>
      </c>
      <c r="B169" s="1">
        <v>40403</v>
      </c>
      <c r="C169">
        <v>17718</v>
      </c>
      <c r="E169" s="6">
        <f t="shared" si="123"/>
        <v>15</v>
      </c>
      <c r="F169">
        <f t="shared" si="124"/>
        <v>132</v>
      </c>
      <c r="G169" s="2">
        <f t="shared" si="125"/>
        <v>8.8000000000000007</v>
      </c>
    </row>
    <row r="170" spans="1:7">
      <c r="B170" s="1">
        <v>40411</v>
      </c>
      <c r="C170">
        <v>17825</v>
      </c>
      <c r="E170" s="6">
        <f t="shared" si="123"/>
        <v>8</v>
      </c>
      <c r="F170">
        <f t="shared" si="124"/>
        <v>107</v>
      </c>
      <c r="G170" s="2">
        <f t="shared" si="125"/>
        <v>13.375</v>
      </c>
    </row>
    <row r="171" spans="1:7">
      <c r="B171" s="1">
        <v>40421</v>
      </c>
      <c r="C171">
        <v>18239</v>
      </c>
      <c r="E171" s="6">
        <f t="shared" si="123"/>
        <v>10</v>
      </c>
      <c r="F171">
        <f t="shared" si="124"/>
        <v>414</v>
      </c>
      <c r="G171" s="2">
        <f t="shared" si="125"/>
        <v>41.4</v>
      </c>
    </row>
    <row r="172" spans="1:7">
      <c r="B172" s="1">
        <v>40429</v>
      </c>
      <c r="C172">
        <v>18348</v>
      </c>
      <c r="E172" s="6">
        <f t="shared" si="123"/>
        <v>8</v>
      </c>
      <c r="F172">
        <f t="shared" si="124"/>
        <v>109</v>
      </c>
      <c r="G172" s="2">
        <f t="shared" si="125"/>
        <v>13.625</v>
      </c>
    </row>
    <row r="173" spans="1:7">
      <c r="A173" t="s">
        <v>8</v>
      </c>
      <c r="B173" s="1">
        <v>40439</v>
      </c>
      <c r="C173">
        <v>18469</v>
      </c>
      <c r="E173" s="6">
        <f t="shared" si="123"/>
        <v>10</v>
      </c>
      <c r="F173">
        <f t="shared" si="124"/>
        <v>121</v>
      </c>
      <c r="G173" s="2">
        <f t="shared" si="125"/>
        <v>12.1</v>
      </c>
    </row>
    <row r="174" spans="1:7">
      <c r="A174" s="1">
        <v>40452</v>
      </c>
      <c r="B174" s="1">
        <v>40486</v>
      </c>
      <c r="C174">
        <v>19217</v>
      </c>
      <c r="E174" s="6">
        <f t="shared" si="123"/>
        <v>47</v>
      </c>
      <c r="F174">
        <f t="shared" si="124"/>
        <v>748</v>
      </c>
      <c r="G174" s="2">
        <f t="shared" si="125"/>
        <v>15.914893617021276</v>
      </c>
    </row>
    <row r="175" spans="1:7">
      <c r="B175" s="1">
        <v>40490</v>
      </c>
      <c r="C175">
        <v>19267</v>
      </c>
      <c r="E175" s="6">
        <f t="shared" si="123"/>
        <v>4</v>
      </c>
      <c r="F175">
        <f t="shared" si="124"/>
        <v>50</v>
      </c>
      <c r="G175" s="2">
        <f t="shared" si="125"/>
        <v>12.5</v>
      </c>
    </row>
    <row r="176" spans="1:7">
      <c r="B176" s="1">
        <v>40495</v>
      </c>
      <c r="C176">
        <v>19327</v>
      </c>
      <c r="E176" s="6">
        <f t="shared" si="123"/>
        <v>5</v>
      </c>
      <c r="F176">
        <f t="shared" si="124"/>
        <v>60</v>
      </c>
      <c r="G176" s="2">
        <f t="shared" si="125"/>
        <v>12</v>
      </c>
    </row>
    <row r="177" spans="2:7">
      <c r="B177" s="1">
        <v>40513</v>
      </c>
      <c r="C177">
        <v>19587</v>
      </c>
      <c r="E177" s="6">
        <f t="shared" si="123"/>
        <v>18</v>
      </c>
      <c r="F177">
        <f t="shared" si="124"/>
        <v>260</v>
      </c>
      <c r="G177" s="2">
        <f t="shared" si="125"/>
        <v>14.444444444444445</v>
      </c>
    </row>
    <row r="178" spans="2:7">
      <c r="B178" s="1">
        <v>40529</v>
      </c>
      <c r="C178">
        <v>19842</v>
      </c>
      <c r="E178" s="6">
        <f t="shared" si="123"/>
        <v>16</v>
      </c>
      <c r="F178">
        <f t="shared" si="124"/>
        <v>255</v>
      </c>
      <c r="G178" s="2">
        <f t="shared" si="125"/>
        <v>15.9375</v>
      </c>
    </row>
    <row r="179" spans="2:7">
      <c r="B179" s="1">
        <v>40537</v>
      </c>
      <c r="C179">
        <v>20064</v>
      </c>
      <c r="E179" s="6">
        <f t="shared" si="123"/>
        <v>8</v>
      </c>
      <c r="F179">
        <f t="shared" si="124"/>
        <v>222</v>
      </c>
      <c r="G179" s="2">
        <f t="shared" si="125"/>
        <v>27.75</v>
      </c>
    </row>
    <row r="180" spans="2:7">
      <c r="B180" s="1">
        <v>40548</v>
      </c>
      <c r="C180">
        <v>20206</v>
      </c>
      <c r="E180" s="6">
        <f t="shared" si="123"/>
        <v>11</v>
      </c>
      <c r="F180">
        <f t="shared" si="124"/>
        <v>142</v>
      </c>
      <c r="G180" s="2">
        <f t="shared" si="125"/>
        <v>12.909090909090908</v>
      </c>
    </row>
    <row r="181" spans="2:7">
      <c r="B181" s="1">
        <v>40562</v>
      </c>
      <c r="C181">
        <v>20463</v>
      </c>
      <c r="E181" s="6">
        <f t="shared" si="123"/>
        <v>14</v>
      </c>
      <c r="F181">
        <f t="shared" si="124"/>
        <v>257</v>
      </c>
      <c r="G181" s="2">
        <f t="shared" si="125"/>
        <v>18.357142857142858</v>
      </c>
    </row>
    <row r="182" spans="2:7">
      <c r="B182" s="1">
        <v>40604</v>
      </c>
      <c r="C182">
        <v>21157</v>
      </c>
      <c r="E182" s="6">
        <f t="shared" si="123"/>
        <v>42</v>
      </c>
      <c r="F182">
        <f t="shared" si="124"/>
        <v>694</v>
      </c>
      <c r="G182" s="2">
        <f t="shared" si="125"/>
        <v>16.523809523809526</v>
      </c>
    </row>
    <row r="183" spans="2:7">
      <c r="B183" s="1">
        <v>40608</v>
      </c>
      <c r="C183">
        <v>21223</v>
      </c>
      <c r="E183" s="6">
        <f t="shared" ref="E183" si="126">B183-B182</f>
        <v>4</v>
      </c>
      <c r="F183">
        <f t="shared" ref="F183" si="127">C183-C182</f>
        <v>66</v>
      </c>
      <c r="G183" s="2">
        <f t="shared" ref="G183" si="128">F183/E183</f>
        <v>16.5</v>
      </c>
    </row>
    <row r="184" spans="2:7">
      <c r="B184" s="1">
        <v>40617</v>
      </c>
      <c r="C184">
        <v>21410</v>
      </c>
      <c r="E184" s="6">
        <f t="shared" ref="E184" si="129">B184-B183</f>
        <v>9</v>
      </c>
      <c r="F184">
        <f t="shared" ref="F184" si="130">C184-C183</f>
        <v>187</v>
      </c>
      <c r="G184" s="2">
        <f t="shared" ref="G184" si="131">F184/E184</f>
        <v>20.777777777777779</v>
      </c>
    </row>
    <row r="185" spans="2:7">
      <c r="B185" s="1">
        <v>40638</v>
      </c>
      <c r="C185">
        <v>21749</v>
      </c>
      <c r="E185" s="6">
        <f t="shared" ref="E185" si="132">B185-B184</f>
        <v>21</v>
      </c>
      <c r="F185">
        <f t="shared" ref="F185" si="133">C185-C184</f>
        <v>339</v>
      </c>
      <c r="G185" s="2">
        <f t="shared" ref="G185" si="134">F185/E185</f>
        <v>16.142857142857142</v>
      </c>
    </row>
    <row r="186" spans="2:7">
      <c r="B186" s="1">
        <v>40647</v>
      </c>
      <c r="C186">
        <v>21924</v>
      </c>
      <c r="E186" s="6">
        <f t="shared" ref="E186" si="135">B186-B185</f>
        <v>9</v>
      </c>
      <c r="F186">
        <f t="shared" ref="F186" si="136">C186-C185</f>
        <v>175</v>
      </c>
      <c r="G186" s="2">
        <f t="shared" ref="G186" si="137">F186/E186</f>
        <v>19.444444444444443</v>
      </c>
    </row>
    <row r="187" spans="2:7">
      <c r="B187" s="1">
        <v>40664</v>
      </c>
      <c r="C187">
        <v>22246</v>
      </c>
      <c r="E187" s="6">
        <f t="shared" ref="E187" si="138">B187-B186</f>
        <v>17</v>
      </c>
      <c r="F187">
        <f t="shared" ref="F187" si="139">C187-C186</f>
        <v>322</v>
      </c>
      <c r="G187" s="2">
        <f t="shared" ref="G187" si="140">F187/E187</f>
        <v>18.941176470588236</v>
      </c>
    </row>
    <row r="188" spans="2:7">
      <c r="B188" s="1">
        <v>40692</v>
      </c>
      <c r="C188">
        <v>22776</v>
      </c>
      <c r="E188" s="6">
        <f t="shared" ref="E188" si="141">B188-B187</f>
        <v>28</v>
      </c>
      <c r="F188">
        <f t="shared" ref="F188" si="142">C188-C187</f>
        <v>530</v>
      </c>
      <c r="G188" s="2">
        <f t="shared" ref="G188" si="143">F188/E188</f>
        <v>18.928571428571427</v>
      </c>
    </row>
    <row r="189" spans="2:7">
      <c r="B189" s="1">
        <v>40719</v>
      </c>
      <c r="C189">
        <v>23249</v>
      </c>
      <c r="E189" s="6">
        <f t="shared" ref="E189" si="144">B189-B188</f>
        <v>27</v>
      </c>
      <c r="F189">
        <f t="shared" ref="F189" si="145">C189-C188</f>
        <v>473</v>
      </c>
      <c r="G189" s="2">
        <f t="shared" ref="G189" si="146">F189/E189</f>
        <v>17.518518518518519</v>
      </c>
    </row>
    <row r="190" spans="2:7">
      <c r="B190" s="1">
        <v>40724</v>
      </c>
      <c r="C190">
        <v>23330</v>
      </c>
      <c r="E190" s="6">
        <f t="shared" ref="E190" si="147">B190-B189</f>
        <v>5</v>
      </c>
      <c r="F190">
        <f t="shared" ref="F190" si="148">C190-C189</f>
        <v>81</v>
      </c>
      <c r="G190" s="2">
        <f t="shared" ref="G190" si="149">F190/E190</f>
        <v>16.2</v>
      </c>
    </row>
    <row r="191" spans="2:7">
      <c r="B191" s="1">
        <v>40749</v>
      </c>
      <c r="C191">
        <v>23807</v>
      </c>
      <c r="E191" s="6">
        <f t="shared" ref="E191" si="150">B191-B190</f>
        <v>25</v>
      </c>
      <c r="F191">
        <f t="shared" ref="F191" si="151">C191-C190</f>
        <v>477</v>
      </c>
      <c r="G191" s="2">
        <f t="shared" ref="G191" si="152">F191/E191</f>
        <v>19.079999999999998</v>
      </c>
    </row>
    <row r="192" spans="2:7">
      <c r="B192" s="1">
        <v>40769</v>
      </c>
      <c r="C192">
        <v>24194</v>
      </c>
      <c r="E192" s="6">
        <f t="shared" ref="E192" si="153">B192-B191</f>
        <v>20</v>
      </c>
      <c r="F192">
        <f t="shared" ref="F192" si="154">C192-C191</f>
        <v>387</v>
      </c>
      <c r="G192" s="2">
        <f t="shared" ref="G192" si="155">F192/E192</f>
        <v>19.350000000000001</v>
      </c>
    </row>
    <row r="193" spans="1:7">
      <c r="A193" t="s">
        <v>45</v>
      </c>
      <c r="B193" s="1">
        <v>40790</v>
      </c>
      <c r="C193">
        <v>24624</v>
      </c>
      <c r="E193" s="6">
        <f t="shared" ref="E193" si="156">B193-B192</f>
        <v>21</v>
      </c>
      <c r="F193">
        <f t="shared" ref="F193" si="157">C193-C192</f>
        <v>430</v>
      </c>
      <c r="G193" s="2">
        <f t="shared" ref="G193" si="158">F193/E193</f>
        <v>20.476190476190474</v>
      </c>
    </row>
    <row r="194" spans="1:7">
      <c r="B194" s="1">
        <v>40797</v>
      </c>
      <c r="C194">
        <v>24792</v>
      </c>
      <c r="E194" s="6">
        <f t="shared" ref="E194" si="159">B194-B193</f>
        <v>7</v>
      </c>
      <c r="F194">
        <f t="shared" ref="F194" si="160">C194-C193</f>
        <v>168</v>
      </c>
      <c r="G194" s="2">
        <f t="shared" ref="G194" si="161">F194/E194</f>
        <v>24</v>
      </c>
    </row>
    <row r="195" spans="1:7">
      <c r="B195" s="1">
        <v>40815</v>
      </c>
      <c r="C195">
        <v>25149</v>
      </c>
      <c r="E195" s="6">
        <f t="shared" ref="E195" si="162">B195-B194</f>
        <v>18</v>
      </c>
      <c r="F195">
        <f t="shared" ref="F195" si="163">C195-C194</f>
        <v>357</v>
      </c>
      <c r="G195" s="2">
        <f t="shared" ref="G195" si="164">F195/E195</f>
        <v>19.833333333333332</v>
      </c>
    </row>
    <row r="196" spans="1:7">
      <c r="B196" s="1">
        <v>40820</v>
      </c>
      <c r="C196">
        <v>25286</v>
      </c>
      <c r="E196" s="6">
        <f t="shared" ref="E196" si="165">B196-B195</f>
        <v>5</v>
      </c>
      <c r="F196">
        <f t="shared" ref="F196" si="166">C196-C195</f>
        <v>137</v>
      </c>
      <c r="G196" s="2">
        <f t="shared" ref="G196" si="167">F196/E196</f>
        <v>27.4</v>
      </c>
    </row>
    <row r="197" spans="1:7">
      <c r="B197" s="1">
        <v>40836</v>
      </c>
      <c r="C197">
        <v>25657</v>
      </c>
      <c r="E197" s="6">
        <f t="shared" ref="E197" si="168">B197-B196</f>
        <v>16</v>
      </c>
      <c r="F197">
        <f t="shared" ref="F197" si="169">C197-C196</f>
        <v>371</v>
      </c>
      <c r="G197" s="2">
        <f t="shared" ref="G197" si="170">F197/E197</f>
        <v>23.1875</v>
      </c>
    </row>
    <row r="198" spans="1:7">
      <c r="B198" s="1">
        <v>40846</v>
      </c>
      <c r="C198">
        <v>25888</v>
      </c>
      <c r="E198" s="6">
        <f t="shared" ref="E198" si="171">B198-B197</f>
        <v>10</v>
      </c>
      <c r="F198">
        <f t="shared" ref="F198" si="172">C198-C197</f>
        <v>231</v>
      </c>
      <c r="G198" s="2">
        <f t="shared" ref="G198" si="173">F198/E198</f>
        <v>23.1</v>
      </c>
    </row>
    <row r="199" spans="1:7">
      <c r="B199" s="1">
        <v>40899</v>
      </c>
      <c r="C199">
        <v>26862</v>
      </c>
      <c r="E199" s="6">
        <f t="shared" ref="E199" si="174">B199-B198</f>
        <v>53</v>
      </c>
      <c r="F199">
        <f t="shared" ref="F199" si="175">C199-C198</f>
        <v>974</v>
      </c>
      <c r="G199" s="2">
        <f t="shared" ref="G199" si="176">F199/E199</f>
        <v>18.377358490566039</v>
      </c>
    </row>
    <row r="200" spans="1:7">
      <c r="B200" s="1">
        <v>40908</v>
      </c>
      <c r="C200">
        <v>27030</v>
      </c>
      <c r="E200" s="6">
        <f t="shared" ref="E200" si="177">B200-B199</f>
        <v>9</v>
      </c>
      <c r="F200">
        <f t="shared" ref="F200" si="178">C200-C199</f>
        <v>168</v>
      </c>
      <c r="G200" s="2">
        <f t="shared" ref="G200" si="179">F200/E200</f>
        <v>18.666666666666668</v>
      </c>
    </row>
    <row r="201" spans="1:7">
      <c r="B201" s="1">
        <v>40921</v>
      </c>
      <c r="C201">
        <v>27277</v>
      </c>
      <c r="E201" s="6">
        <f t="shared" ref="E201" si="180">B201-B200</f>
        <v>13</v>
      </c>
      <c r="F201">
        <f t="shared" ref="F201" si="181">C201-C200</f>
        <v>247</v>
      </c>
      <c r="G201" s="2">
        <f t="shared" ref="G201" si="182">F201/E201</f>
        <v>19</v>
      </c>
    </row>
    <row r="202" spans="1:7">
      <c r="B202" s="1">
        <v>40965</v>
      </c>
      <c r="C202">
        <v>28065</v>
      </c>
      <c r="E202" s="6">
        <f t="shared" ref="E202" si="183">B202-B201</f>
        <v>44</v>
      </c>
      <c r="F202">
        <f t="shared" ref="F202" si="184">C202-C201</f>
        <v>788</v>
      </c>
      <c r="G202" s="2">
        <f t="shared" ref="G202" si="185">F202/E202</f>
        <v>17.90909090909091</v>
      </c>
    </row>
    <row r="203" spans="1:7">
      <c r="B203" s="1">
        <v>40978</v>
      </c>
      <c r="C203">
        <v>28254</v>
      </c>
      <c r="E203" s="6">
        <f t="shared" ref="E203:E204" si="186">B203-B202</f>
        <v>13</v>
      </c>
      <c r="F203">
        <f t="shared" ref="F203:F204" si="187">C203-C202</f>
        <v>189</v>
      </c>
      <c r="G203" s="2">
        <f t="shared" ref="G203:G204" si="188">F203/E203</f>
        <v>14.538461538461538</v>
      </c>
    </row>
    <row r="204" spans="1:7">
      <c r="B204" s="1">
        <v>41011</v>
      </c>
      <c r="C204">
        <v>29031</v>
      </c>
      <c r="E204" s="6">
        <f t="shared" si="186"/>
        <v>33</v>
      </c>
      <c r="F204">
        <f t="shared" si="187"/>
        <v>777</v>
      </c>
      <c r="G204" s="2">
        <f t="shared" si="188"/>
        <v>23.545454545454547</v>
      </c>
    </row>
    <row r="205" spans="1:7">
      <c r="B205" s="1">
        <v>41023</v>
      </c>
      <c r="C205">
        <v>29260</v>
      </c>
      <c r="E205" s="6">
        <f t="shared" ref="E205:E206" si="189">B205-B204</f>
        <v>12</v>
      </c>
      <c r="F205">
        <f t="shared" ref="F205:F206" si="190">C205-C204</f>
        <v>229</v>
      </c>
      <c r="G205" s="2">
        <f t="shared" ref="G205:G206" si="191">F205/E205</f>
        <v>19.083333333333332</v>
      </c>
    </row>
    <row r="206" spans="1:7">
      <c r="B206" s="1">
        <v>41049</v>
      </c>
      <c r="C206">
        <v>29700</v>
      </c>
      <c r="E206" s="6">
        <f t="shared" si="189"/>
        <v>26</v>
      </c>
      <c r="F206">
        <f t="shared" si="190"/>
        <v>440</v>
      </c>
      <c r="G206" s="2">
        <f t="shared" si="191"/>
        <v>16.923076923076923</v>
      </c>
    </row>
    <row r="207" spans="1:7">
      <c r="B207" s="1">
        <v>41053</v>
      </c>
      <c r="C207">
        <v>29780</v>
      </c>
      <c r="E207" s="6">
        <f t="shared" ref="E207" si="192">B207-B206</f>
        <v>4</v>
      </c>
      <c r="F207">
        <f t="shared" ref="F207" si="193">C207-C206</f>
        <v>80</v>
      </c>
      <c r="G207" s="2">
        <f t="shared" ref="G207" si="194">F207/E207</f>
        <v>20</v>
      </c>
    </row>
    <row r="208" spans="1:7">
      <c r="B208" s="1">
        <v>41067</v>
      </c>
      <c r="C208">
        <v>30100</v>
      </c>
      <c r="E208" s="6">
        <f t="shared" ref="E208" si="195">B208-B207</f>
        <v>14</v>
      </c>
      <c r="F208">
        <f t="shared" ref="F208" si="196">C208-C207</f>
        <v>320</v>
      </c>
      <c r="G208" s="2">
        <f t="shared" ref="G208" si="197">F208/E208</f>
        <v>22.857142857142858</v>
      </c>
    </row>
    <row r="209" spans="2:7">
      <c r="B209" s="1">
        <v>41073</v>
      </c>
      <c r="C209">
        <v>30250</v>
      </c>
      <c r="E209" s="6">
        <f t="shared" ref="E209" si="198">B209-B208</f>
        <v>6</v>
      </c>
      <c r="F209">
        <f t="shared" ref="F209" si="199">C209-C208</f>
        <v>150</v>
      </c>
      <c r="G209" s="2">
        <f t="shared" ref="G209" si="200">F209/E209</f>
        <v>25</v>
      </c>
    </row>
    <row r="210" spans="2:7">
      <c r="B210" s="1">
        <v>41091</v>
      </c>
      <c r="C210">
        <v>30700</v>
      </c>
      <c r="E210" s="6">
        <f t="shared" ref="E210" si="201">B210-B209</f>
        <v>18</v>
      </c>
      <c r="F210">
        <f t="shared" ref="F210" si="202">C210-C209</f>
        <v>450</v>
      </c>
      <c r="G210" s="2">
        <f t="shared" ref="G210" si="203">F210/E210</f>
        <v>25</v>
      </c>
    </row>
    <row r="211" spans="2:7">
      <c r="B211" s="1">
        <v>41095</v>
      </c>
      <c r="C211">
        <v>30850</v>
      </c>
      <c r="E211" s="6">
        <f t="shared" ref="E211" si="204">B211-B210</f>
        <v>4</v>
      </c>
      <c r="F211">
        <f t="shared" ref="F211" si="205">C211-C210</f>
        <v>150</v>
      </c>
      <c r="G211" s="2">
        <f t="shared" ref="G211" si="206">F211/E211</f>
        <v>37.5</v>
      </c>
    </row>
    <row r="212" spans="2:7">
      <c r="B212" s="1">
        <v>41117</v>
      </c>
      <c r="C212">
        <v>31200</v>
      </c>
      <c r="E212" s="6">
        <f t="shared" ref="E212" si="207">B212-B211</f>
        <v>22</v>
      </c>
      <c r="F212">
        <f t="shared" ref="F212" si="208">C212-C211</f>
        <v>350</v>
      </c>
      <c r="G212" s="2">
        <f t="shared" ref="G212" si="209">F212/E212</f>
        <v>15.909090909090908</v>
      </c>
    </row>
    <row r="213" spans="2:7">
      <c r="B213" s="1">
        <v>41152</v>
      </c>
      <c r="C213">
        <v>31830</v>
      </c>
      <c r="E213" s="6">
        <f t="shared" ref="E213" si="210">B213-B212</f>
        <v>35</v>
      </c>
      <c r="F213">
        <f t="shared" ref="F213" si="211">C213-C212</f>
        <v>630</v>
      </c>
      <c r="G213" s="2">
        <f t="shared" ref="G213" si="212">F213/E213</f>
        <v>18</v>
      </c>
    </row>
    <row r="214" spans="2:7">
      <c r="B214" s="1">
        <v>41183</v>
      </c>
      <c r="C214">
        <v>32390</v>
      </c>
      <c r="E214" s="6">
        <f t="shared" ref="E214" si="213">B214-B213</f>
        <v>31</v>
      </c>
      <c r="F214">
        <f t="shared" ref="F214" si="214">C214-C213</f>
        <v>560</v>
      </c>
      <c r="G214" s="2">
        <f t="shared" ref="G214" si="215">F214/E214</f>
        <v>18.06451612903226</v>
      </c>
    </row>
    <row r="215" spans="2:7">
      <c r="B215" s="1">
        <v>41200</v>
      </c>
      <c r="C215">
        <v>32740</v>
      </c>
      <c r="E215" s="6">
        <f t="shared" ref="E215" si="216">B215-B214</f>
        <v>17</v>
      </c>
      <c r="F215">
        <f t="shared" ref="F215" si="217">C215-C214</f>
        <v>350</v>
      </c>
      <c r="G215" s="2">
        <f t="shared" ref="G215" si="218">F215/E215</f>
        <v>20.588235294117649</v>
      </c>
    </row>
    <row r="216" spans="2:7">
      <c r="B216" s="1">
        <v>41214</v>
      </c>
      <c r="C216">
        <v>33000</v>
      </c>
      <c r="E216" s="6">
        <f t="shared" ref="E216" si="219">B216-B215</f>
        <v>14</v>
      </c>
      <c r="F216">
        <f t="shared" ref="F216" si="220">C216-C215</f>
        <v>260</v>
      </c>
      <c r="G216" s="2">
        <f t="shared" ref="G216" si="221">F216/E216</f>
        <v>18.571428571428573</v>
      </c>
    </row>
    <row r="217" spans="2:7">
      <c r="B217" s="1">
        <v>41223</v>
      </c>
      <c r="C217">
        <v>33280</v>
      </c>
      <c r="E217" s="6">
        <f t="shared" ref="E217" si="222">B217-B216</f>
        <v>9</v>
      </c>
      <c r="F217">
        <f t="shared" ref="F217" si="223">C217-C216</f>
        <v>280</v>
      </c>
      <c r="G217" s="2">
        <f t="shared" ref="G217" si="224">F217/E217</f>
        <v>31.111111111111111</v>
      </c>
    </row>
    <row r="218" spans="2:7">
      <c r="B218" s="1">
        <v>41233</v>
      </c>
      <c r="C218">
        <v>33500</v>
      </c>
      <c r="E218" s="6">
        <f t="shared" ref="E218" si="225">B218-B217</f>
        <v>10</v>
      </c>
      <c r="F218">
        <f t="shared" ref="F218" si="226">C218-C217</f>
        <v>220</v>
      </c>
      <c r="G218" s="2">
        <f t="shared" ref="G218" si="227">F218/E218</f>
        <v>22</v>
      </c>
    </row>
    <row r="219" spans="2:7">
      <c r="B219" s="1">
        <v>41243</v>
      </c>
      <c r="C219">
        <v>33740</v>
      </c>
      <c r="E219" s="6">
        <f t="shared" ref="E219" si="228">B219-B218</f>
        <v>10</v>
      </c>
      <c r="F219">
        <f t="shared" ref="F219" si="229">C219-C218</f>
        <v>240</v>
      </c>
      <c r="G219" s="2">
        <f t="shared" ref="G219" si="230">F219/E219</f>
        <v>24</v>
      </c>
    </row>
    <row r="220" spans="2:7">
      <c r="B220" s="1">
        <v>41259</v>
      </c>
      <c r="C220">
        <v>34100</v>
      </c>
      <c r="E220" s="6">
        <f t="shared" ref="E220" si="231">B220-B219</f>
        <v>16</v>
      </c>
      <c r="F220">
        <f t="shared" ref="F220" si="232">C220-C219</f>
        <v>360</v>
      </c>
      <c r="G220" s="2">
        <f t="shared" ref="G220" si="233">F220/E220</f>
        <v>22.5</v>
      </c>
    </row>
    <row r="221" spans="2:7">
      <c r="B221" s="1">
        <v>41270</v>
      </c>
      <c r="C221">
        <v>34375</v>
      </c>
      <c r="E221" s="6">
        <f t="shared" ref="E221" si="234">B221-B220</f>
        <v>11</v>
      </c>
      <c r="F221">
        <f t="shared" ref="F221" si="235">C221-C220</f>
        <v>275</v>
      </c>
      <c r="G221" s="2">
        <f t="shared" ref="G221" si="236">F221/E221</f>
        <v>25</v>
      </c>
    </row>
    <row r="222" spans="2:7">
      <c r="B222" s="1"/>
    </row>
    <row r="224" spans="2:7">
      <c r="B224" s="3" t="s">
        <v>0</v>
      </c>
      <c r="C224" s="3" t="s">
        <v>1</v>
      </c>
      <c r="D224" s="3"/>
      <c r="E224" s="12" t="s">
        <v>3</v>
      </c>
      <c r="F224" s="3" t="s">
        <v>4</v>
      </c>
      <c r="G224" s="5" t="s">
        <v>5</v>
      </c>
    </row>
  </sheetData>
  <mergeCells count="1">
    <mergeCell ref="M2:N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P38" sqref="P38"/>
    </sheetView>
  </sheetViews>
  <sheetFormatPr baseColWidth="10" defaultRowHeight="15"/>
  <sheetData/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Daten</vt:lpstr>
      <vt:lpstr>Besucher</vt:lpstr>
      <vt:lpstr>Tabelle3</vt:lpstr>
      <vt:lpstr>Tabelle4</vt:lpstr>
      <vt:lpstr>Tabelle5</vt:lpstr>
      <vt:lpstr>Tabelle6</vt:lpstr>
      <vt:lpstr>Tabelle7</vt:lpstr>
      <vt:lpstr>Tabelle8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2016-01-14T14:39:01Z</dcterms:modified>
</cp:coreProperties>
</file>